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des" sheetId="1" state="visible" r:id="rId1"/>
    <sheet xmlns:r="http://schemas.openxmlformats.org/officeDocument/2006/relationships" name="Monthly summary" sheetId="2" state="visible" r:id="rId2"/>
    <sheet xmlns:r="http://schemas.openxmlformats.org/officeDocument/2006/relationships" name="Notes" sheetId="3" state="visible" r:id="rId3"/>
  </sheets>
  <definedNames>
    <definedName name="_xlnm._FilterDatabase" localSheetId="0" hidden="1">'Trades'!$A$1:$P$400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-#,##0.00"/>
  </numFmts>
  <fonts count="3">
    <font>
      <name val="Calibri"/>
      <family val="2"/>
      <color theme="1"/>
      <sz val="11"/>
      <scheme val="minor"/>
    </font>
    <font>
      <name val="Inter"/>
      <b val="1"/>
      <color rgb="00FFFFFF"/>
      <sz val="10"/>
    </font>
    <font>
      <name val="Inter"/>
      <b val="1"/>
    </font>
  </fonts>
  <fills count="3">
    <fill>
      <patternFill/>
    </fill>
    <fill>
      <patternFill patternType="gray125"/>
    </fill>
    <fill>
      <patternFill patternType="solid">
        <fgColor rgb="000F23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2" fontId="0" fillId="0" borderId="0" pivotButton="0" quotePrefix="0" xfId="0"/>
    <xf numFmtId="164" fontId="0" fillId="0" borderId="0" pivotButton="0" quotePrefix="0" xfId="0"/>
    <xf numFmtId="3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164" fontId="2" fillId="0" borderId="0" pivotButton="0" quotePrefix="0" xfId="0"/>
    <xf numFmtId="2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8" customWidth="1" min="3" max="3"/>
    <col width="9" customWidth="1" min="4" max="4"/>
    <col width="9" customWidth="1" min="5" max="5"/>
    <col width="11" customWidth="1" min="6" max="6"/>
    <col width="11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9" customWidth="1" min="14" max="14"/>
    <col width="7" customWidth="1" min="15" max="15"/>
    <col width="10" customWidth="1" min="16" max="16"/>
  </cols>
  <sheetData>
    <row r="1">
      <c r="A1" s="1" t="inlineStr">
        <is>
          <t>Date</t>
        </is>
      </c>
      <c r="B1" s="1" t="inlineStr">
        <is>
          <t>Direction</t>
        </is>
      </c>
      <c r="C1" s="1" t="inlineStr">
        <is>
          <t>Level</t>
        </is>
      </c>
      <c r="D1" s="1" t="inlineStr">
        <is>
          <t>Reversal?</t>
        </is>
      </c>
      <c r="E1" s="1" t="inlineStr">
        <is>
          <t>Raid time</t>
        </is>
      </c>
      <c r="F1" s="1" t="inlineStr">
        <is>
          <t>Entry time</t>
        </is>
      </c>
      <c r="G1" s="1" t="inlineStr">
        <is>
          <t>Exit time</t>
        </is>
      </c>
      <c r="H1" s="1" t="inlineStr">
        <is>
          <t>Entry</t>
        </is>
      </c>
      <c r="I1" s="1" t="inlineStr">
        <is>
          <t>Initial stop</t>
        </is>
      </c>
      <c r="J1" s="1" t="inlineStr">
        <is>
          <t>Target</t>
        </is>
      </c>
      <c r="K1" s="1" t="inlineStr">
        <is>
          <t>Risk (pts)</t>
        </is>
      </c>
      <c r="L1" s="1" t="inlineStr">
        <is>
          <t>Exit</t>
        </is>
      </c>
      <c r="M1" s="1" t="inlineStr">
        <is>
          <t>Reason</t>
        </is>
      </c>
      <c r="N1" s="1" t="inlineStr">
        <is>
          <t>P&amp;L $</t>
        </is>
      </c>
      <c r="O1" s="1" t="inlineStr">
        <is>
          <t>R</t>
        </is>
      </c>
      <c r="P1" s="1" t="inlineStr">
        <is>
          <t>Equity</t>
        </is>
      </c>
    </row>
    <row r="2">
      <c r="A2" t="inlineStr">
        <is>
          <t>2025-11-05</t>
        </is>
      </c>
      <c r="B2" t="inlineStr">
        <is>
          <t>Long</t>
        </is>
      </c>
      <c r="C2" t="inlineStr">
        <is>
          <t>AsiaH</t>
        </is>
      </c>
      <c r="D2" t="b">
        <v>0</v>
      </c>
      <c r="E2" t="inlineStr">
        <is>
          <t>09:30</t>
        </is>
      </c>
      <c r="F2" t="inlineStr">
        <is>
          <t>10:05</t>
        </is>
      </c>
      <c r="G2" t="inlineStr">
        <is>
          <t>15:55</t>
        </is>
      </c>
      <c r="H2" s="2" t="n">
        <v>25530.764</v>
      </c>
      <c r="I2" s="2" t="n">
        <v>25384.122</v>
      </c>
      <c r="J2" s="2" t="n">
        <v>25938.903</v>
      </c>
      <c r="K2" s="2">
        <f>ABS(H2-I2)</f>
        <v/>
      </c>
      <c r="L2" s="2" t="n">
        <v>25655.658</v>
      </c>
      <c r="M2" t="inlineStr">
        <is>
          <t>EOD</t>
        </is>
      </c>
      <c r="N2" s="3">
        <f>IF(B2="Long",L2-H2,H2-L2)*2-1.2</f>
        <v/>
      </c>
      <c r="O2" s="2">
        <f>N2/(K2*2)</f>
        <v/>
      </c>
      <c r="P2" s="4">
        <f>IF(ROW()=2,N2,P1+N2)</f>
        <v/>
      </c>
    </row>
    <row r="3">
      <c r="A3" t="inlineStr">
        <is>
          <t>2025-11-06</t>
        </is>
      </c>
      <c r="B3" t="inlineStr">
        <is>
          <t>Short</t>
        </is>
      </c>
      <c r="C3" t="inlineStr">
        <is>
          <t>PDL</t>
        </is>
      </c>
      <c r="D3" t="b">
        <v>0</v>
      </c>
      <c r="E3" t="inlineStr">
        <is>
          <t>11:25</t>
        </is>
      </c>
      <c r="F3" t="inlineStr">
        <is>
          <t>11:45</t>
        </is>
      </c>
      <c r="G3" t="inlineStr">
        <is>
          <t>12:45</t>
        </is>
      </c>
      <c r="H3" s="2" t="n">
        <v>25139.609</v>
      </c>
      <c r="I3" s="2" t="n">
        <v>25215.252</v>
      </c>
      <c r="J3" s="2" t="n">
        <v>24987.309</v>
      </c>
      <c r="K3" s="2">
        <f>ABS(H3-I3)</f>
        <v/>
      </c>
      <c r="L3" s="2" t="n">
        <v>25202.54</v>
      </c>
      <c r="M3" t="inlineStr">
        <is>
          <t>Time</t>
        </is>
      </c>
      <c r="N3" s="3">
        <f>IF(B3="Long",L3-H3,H3-L3)*2-1.2</f>
        <v/>
      </c>
      <c r="O3" s="2">
        <f>N3/(K3*2)</f>
        <v/>
      </c>
      <c r="P3" s="4">
        <f>IF(ROW()=2,N3,P2+N3)</f>
        <v/>
      </c>
    </row>
    <row r="4">
      <c r="A4" t="inlineStr">
        <is>
          <t>2025-11-24</t>
        </is>
      </c>
      <c r="B4" t="inlineStr">
        <is>
          <t>Long</t>
        </is>
      </c>
      <c r="C4" t="inlineStr">
        <is>
          <t>AsiaH</t>
        </is>
      </c>
      <c r="D4" t="b">
        <v>0</v>
      </c>
      <c r="E4" t="inlineStr">
        <is>
          <t>09:30</t>
        </is>
      </c>
      <c r="F4" t="inlineStr">
        <is>
          <t>10:10</t>
        </is>
      </c>
      <c r="G4" t="inlineStr">
        <is>
          <t>15:55</t>
        </is>
      </c>
      <c r="H4" s="2" t="n">
        <v>24638.779</v>
      </c>
      <c r="I4" s="2" t="n">
        <v>24554.664</v>
      </c>
      <c r="J4" s="2" t="n">
        <v>25273.529</v>
      </c>
      <c r="K4" s="2">
        <f>ABS(H4-I4)</f>
        <v/>
      </c>
      <c r="L4" s="2" t="n">
        <v>24907.477</v>
      </c>
      <c r="M4" t="inlineStr">
        <is>
          <t>EOD</t>
        </is>
      </c>
      <c r="N4" s="3">
        <f>IF(B4="Long",L4-H4,H4-L4)*2-1.2</f>
        <v/>
      </c>
      <c r="O4" s="2">
        <f>N4/(K4*2)</f>
        <v/>
      </c>
      <c r="P4" s="4">
        <f>IF(ROW()=2,N4,P3+N4)</f>
        <v/>
      </c>
    </row>
    <row r="5">
      <c r="A5" t="inlineStr">
        <is>
          <t>2025-11-27</t>
        </is>
      </c>
      <c r="B5" t="inlineStr">
        <is>
          <t>Short</t>
        </is>
      </c>
      <c r="C5" t="inlineStr">
        <is>
          <t>LonL</t>
        </is>
      </c>
      <c r="D5" t="b">
        <v>0</v>
      </c>
      <c r="E5" t="inlineStr">
        <is>
          <t>09:35</t>
        </is>
      </c>
      <c r="F5" t="inlineStr">
        <is>
          <t>10:40</t>
        </is>
      </c>
      <c r="G5" t="inlineStr">
        <is>
          <t>11:40</t>
        </is>
      </c>
      <c r="H5" s="2" t="n">
        <v>25233.266</v>
      </c>
      <c r="I5" s="2" t="n">
        <v>25244.886</v>
      </c>
      <c r="J5" s="2" t="n">
        <v>25210.287</v>
      </c>
      <c r="K5" s="2">
        <f>ABS(H5-I5)</f>
        <v/>
      </c>
      <c r="L5" s="2" t="n">
        <v>25236.57</v>
      </c>
      <c r="M5" t="inlineStr">
        <is>
          <t>Time</t>
        </is>
      </c>
      <c r="N5" s="3">
        <f>IF(B5="Long",L5-H5,H5-L5)*2-1.2</f>
        <v/>
      </c>
      <c r="O5" s="2">
        <f>N5/(K5*2)</f>
        <v/>
      </c>
      <c r="P5" s="4">
        <f>IF(ROW()=2,N5,P4+N5)</f>
        <v/>
      </c>
    </row>
    <row r="6">
      <c r="A6" t="inlineStr">
        <is>
          <t>2025-12-02</t>
        </is>
      </c>
      <c r="B6" t="inlineStr">
        <is>
          <t>Long</t>
        </is>
      </c>
      <c r="C6" t="inlineStr">
        <is>
          <t>PDH</t>
        </is>
      </c>
      <c r="D6" t="b">
        <v>0</v>
      </c>
      <c r="E6" t="inlineStr">
        <is>
          <t>09:35</t>
        </is>
      </c>
      <c r="F6" t="inlineStr">
        <is>
          <t>10:10</t>
        </is>
      </c>
      <c r="G6" t="inlineStr">
        <is>
          <t>10:30</t>
        </is>
      </c>
      <c r="H6" s="2" t="n">
        <v>25589.447</v>
      </c>
      <c r="I6" s="2" t="n">
        <v>25514.794</v>
      </c>
      <c r="J6" s="2" t="n">
        <v>25738.228</v>
      </c>
      <c r="K6" s="2">
        <f>ABS(H6-I6)</f>
        <v/>
      </c>
      <c r="L6" s="2" t="n">
        <v>25514.794</v>
      </c>
      <c r="M6" t="inlineStr">
        <is>
          <t>SL</t>
        </is>
      </c>
      <c r="N6" s="3">
        <f>IF(B6="Long",L6-H6,H6-L6)*2-1.2</f>
        <v/>
      </c>
      <c r="O6" s="2">
        <f>N6/(K6*2)</f>
        <v/>
      </c>
      <c r="P6" s="4">
        <f>IF(ROW()=2,N6,P5+N6)</f>
        <v/>
      </c>
    </row>
    <row r="7">
      <c r="H7" s="2" t="n"/>
      <c r="I7" s="2" t="n"/>
      <c r="J7" s="2" t="n"/>
      <c r="K7" s="2">
        <f>IF(H7="","",ABS(H7-I7))</f>
        <v/>
      </c>
      <c r="L7" s="2" t="n"/>
      <c r="N7" s="3">
        <f>IF(L7="","",IF(B7="Long",L7-H7,H7-L7)*2-1.2)</f>
        <v/>
      </c>
      <c r="O7" s="2">
        <f>IF(N7="","",N7/(K7*2))</f>
        <v/>
      </c>
      <c r="P7" s="4">
        <f>IF(N7="","",P6+N7)</f>
        <v/>
      </c>
    </row>
    <row r="8">
      <c r="H8" s="2" t="n"/>
      <c r="I8" s="2" t="n"/>
      <c r="J8" s="2" t="n"/>
      <c r="K8" s="2">
        <f>IF(H8="","",ABS(H8-I8))</f>
        <v/>
      </c>
      <c r="L8" s="2" t="n"/>
      <c r="N8" s="3">
        <f>IF(L8="","",IF(B8="Long",L8-H8,H8-L8)*2-1.2)</f>
        <v/>
      </c>
      <c r="O8" s="2">
        <f>IF(N8="","",N8/(K8*2))</f>
        <v/>
      </c>
      <c r="P8" s="4">
        <f>IF(N8="","",P7+N8)</f>
        <v/>
      </c>
    </row>
    <row r="9">
      <c r="H9" s="2" t="n"/>
      <c r="I9" s="2" t="n"/>
      <c r="J9" s="2" t="n"/>
      <c r="K9" s="2">
        <f>IF(H9="","",ABS(H9-I9))</f>
        <v/>
      </c>
      <c r="L9" s="2" t="n"/>
      <c r="N9" s="3">
        <f>IF(L9="","",IF(B9="Long",L9-H9,H9-L9)*2-1.2)</f>
        <v/>
      </c>
      <c r="O9" s="2">
        <f>IF(N9="","",N9/(K9*2))</f>
        <v/>
      </c>
      <c r="P9" s="4">
        <f>IF(N9="","",P8+N9)</f>
        <v/>
      </c>
    </row>
    <row r="10">
      <c r="H10" s="2" t="n"/>
      <c r="I10" s="2" t="n"/>
      <c r="J10" s="2" t="n"/>
      <c r="K10" s="2">
        <f>IF(H10="","",ABS(H10-I10))</f>
        <v/>
      </c>
      <c r="L10" s="2" t="n"/>
      <c r="N10" s="3">
        <f>IF(L10="","",IF(B10="Long",L10-H10,H10-L10)*2-1.2)</f>
        <v/>
      </c>
      <c r="O10" s="2">
        <f>IF(N10="","",N10/(K10*2))</f>
        <v/>
      </c>
      <c r="P10" s="4">
        <f>IF(N10="","",P9+N10)</f>
        <v/>
      </c>
    </row>
    <row r="11">
      <c r="H11" s="2" t="n"/>
      <c r="I11" s="2" t="n"/>
      <c r="J11" s="2" t="n"/>
      <c r="K11" s="2">
        <f>IF(H11="","",ABS(H11-I11))</f>
        <v/>
      </c>
      <c r="L11" s="2" t="n"/>
      <c r="N11" s="3">
        <f>IF(L11="","",IF(B11="Long",L11-H11,H11-L11)*2-1.2)</f>
        <v/>
      </c>
      <c r="O11" s="2">
        <f>IF(N11="","",N11/(K11*2))</f>
        <v/>
      </c>
      <c r="P11" s="4">
        <f>IF(N11="","",P10+N11)</f>
        <v/>
      </c>
    </row>
    <row r="12">
      <c r="H12" s="2" t="n"/>
      <c r="I12" s="2" t="n"/>
      <c r="J12" s="2" t="n"/>
      <c r="K12" s="2">
        <f>IF(H12="","",ABS(H12-I12))</f>
        <v/>
      </c>
      <c r="L12" s="2" t="n"/>
      <c r="N12" s="3">
        <f>IF(L12="","",IF(B12="Long",L12-H12,H12-L12)*2-1.2)</f>
        <v/>
      </c>
      <c r="O12" s="2">
        <f>IF(N12="","",N12/(K12*2))</f>
        <v/>
      </c>
      <c r="P12" s="4">
        <f>IF(N12="","",P11+N12)</f>
        <v/>
      </c>
    </row>
    <row r="13">
      <c r="H13" s="2" t="n"/>
      <c r="I13" s="2" t="n"/>
      <c r="J13" s="2" t="n"/>
      <c r="K13" s="2">
        <f>IF(H13="","",ABS(H13-I13))</f>
        <v/>
      </c>
      <c r="L13" s="2" t="n"/>
      <c r="N13" s="3">
        <f>IF(L13="","",IF(B13="Long",L13-H13,H13-L13)*2-1.2)</f>
        <v/>
      </c>
      <c r="O13" s="2">
        <f>IF(N13="","",N13/(K13*2))</f>
        <v/>
      </c>
      <c r="P13" s="4">
        <f>IF(N13="","",P12+N13)</f>
        <v/>
      </c>
    </row>
    <row r="14">
      <c r="H14" s="2" t="n"/>
      <c r="I14" s="2" t="n"/>
      <c r="J14" s="2" t="n"/>
      <c r="K14" s="2">
        <f>IF(H14="","",ABS(H14-I14))</f>
        <v/>
      </c>
      <c r="L14" s="2" t="n"/>
      <c r="N14" s="3">
        <f>IF(L14="","",IF(B14="Long",L14-H14,H14-L14)*2-1.2)</f>
        <v/>
      </c>
      <c r="O14" s="2">
        <f>IF(N14="","",N14/(K14*2))</f>
        <v/>
      </c>
      <c r="P14" s="4">
        <f>IF(N14="","",P13+N14)</f>
        <v/>
      </c>
    </row>
    <row r="15">
      <c r="H15" s="2" t="n"/>
      <c r="I15" s="2" t="n"/>
      <c r="J15" s="2" t="n"/>
      <c r="K15" s="2">
        <f>IF(H15="","",ABS(H15-I15))</f>
        <v/>
      </c>
      <c r="L15" s="2" t="n"/>
      <c r="N15" s="3">
        <f>IF(L15="","",IF(B15="Long",L15-H15,H15-L15)*2-1.2)</f>
        <v/>
      </c>
      <c r="O15" s="2">
        <f>IF(N15="","",N15/(K15*2))</f>
        <v/>
      </c>
      <c r="P15" s="4">
        <f>IF(N15="","",P14+N15)</f>
        <v/>
      </c>
    </row>
    <row r="16">
      <c r="H16" s="2" t="n"/>
      <c r="I16" s="2" t="n"/>
      <c r="J16" s="2" t="n"/>
      <c r="K16" s="2">
        <f>IF(H16="","",ABS(H16-I16))</f>
        <v/>
      </c>
      <c r="L16" s="2" t="n"/>
      <c r="N16" s="3">
        <f>IF(L16="","",IF(B16="Long",L16-H16,H16-L16)*2-1.2)</f>
        <v/>
      </c>
      <c r="O16" s="2">
        <f>IF(N16="","",N16/(K16*2))</f>
        <v/>
      </c>
      <c r="P16" s="4">
        <f>IF(N16="","",P15+N16)</f>
        <v/>
      </c>
    </row>
    <row r="17">
      <c r="H17" s="2" t="n"/>
      <c r="I17" s="2" t="n"/>
      <c r="J17" s="2" t="n"/>
      <c r="K17" s="2">
        <f>IF(H17="","",ABS(H17-I17))</f>
        <v/>
      </c>
      <c r="L17" s="2" t="n"/>
      <c r="N17" s="3">
        <f>IF(L17="","",IF(B17="Long",L17-H17,H17-L17)*2-1.2)</f>
        <v/>
      </c>
      <c r="O17" s="2">
        <f>IF(N17="","",N17/(K17*2))</f>
        <v/>
      </c>
      <c r="P17" s="4">
        <f>IF(N17="","",P16+N17)</f>
        <v/>
      </c>
    </row>
    <row r="18">
      <c r="H18" s="2" t="n"/>
      <c r="I18" s="2" t="n"/>
      <c r="J18" s="2" t="n"/>
      <c r="K18" s="2">
        <f>IF(H18="","",ABS(H18-I18))</f>
        <v/>
      </c>
      <c r="L18" s="2" t="n"/>
      <c r="N18" s="3">
        <f>IF(L18="","",IF(B18="Long",L18-H18,H18-L18)*2-1.2)</f>
        <v/>
      </c>
      <c r="O18" s="2">
        <f>IF(N18="","",N18/(K18*2))</f>
        <v/>
      </c>
      <c r="P18" s="4">
        <f>IF(N18="","",P17+N18)</f>
        <v/>
      </c>
    </row>
    <row r="19">
      <c r="H19" s="2" t="n"/>
      <c r="I19" s="2" t="n"/>
      <c r="J19" s="2" t="n"/>
      <c r="K19" s="2">
        <f>IF(H19="","",ABS(H19-I19))</f>
        <v/>
      </c>
      <c r="L19" s="2" t="n"/>
      <c r="N19" s="3">
        <f>IF(L19="","",IF(B19="Long",L19-H19,H19-L19)*2-1.2)</f>
        <v/>
      </c>
      <c r="O19" s="2">
        <f>IF(N19="","",N19/(K19*2))</f>
        <v/>
      </c>
      <c r="P19" s="4">
        <f>IF(N19="","",P18+N19)</f>
        <v/>
      </c>
    </row>
    <row r="20">
      <c r="H20" s="2" t="n"/>
      <c r="I20" s="2" t="n"/>
      <c r="J20" s="2" t="n"/>
      <c r="K20" s="2">
        <f>IF(H20="","",ABS(H20-I20))</f>
        <v/>
      </c>
      <c r="L20" s="2" t="n"/>
      <c r="N20" s="3">
        <f>IF(L20="","",IF(B20="Long",L20-H20,H20-L20)*2-1.2)</f>
        <v/>
      </c>
      <c r="O20" s="2">
        <f>IF(N20="","",N20/(K20*2))</f>
        <v/>
      </c>
      <c r="P20" s="4">
        <f>IF(N20="","",P19+N20)</f>
        <v/>
      </c>
    </row>
    <row r="21">
      <c r="H21" s="2" t="n"/>
      <c r="I21" s="2" t="n"/>
      <c r="J21" s="2" t="n"/>
      <c r="K21" s="2">
        <f>IF(H21="","",ABS(H21-I21))</f>
        <v/>
      </c>
      <c r="L21" s="2" t="n"/>
      <c r="N21" s="3">
        <f>IF(L21="","",IF(B21="Long",L21-H21,H21-L21)*2-1.2)</f>
        <v/>
      </c>
      <c r="O21" s="2">
        <f>IF(N21="","",N21/(K21*2))</f>
        <v/>
      </c>
      <c r="P21" s="4">
        <f>IF(N21="","",P20+N21)</f>
        <v/>
      </c>
    </row>
    <row r="22">
      <c r="H22" s="2" t="n"/>
      <c r="I22" s="2" t="n"/>
      <c r="J22" s="2" t="n"/>
      <c r="K22" s="2">
        <f>IF(H22="","",ABS(H22-I22))</f>
        <v/>
      </c>
      <c r="L22" s="2" t="n"/>
      <c r="N22" s="3">
        <f>IF(L22="","",IF(B22="Long",L22-H22,H22-L22)*2-1.2)</f>
        <v/>
      </c>
      <c r="O22" s="2">
        <f>IF(N22="","",N22/(K22*2))</f>
        <v/>
      </c>
      <c r="P22" s="4">
        <f>IF(N22="","",P21+N22)</f>
        <v/>
      </c>
    </row>
    <row r="23">
      <c r="H23" s="2" t="n"/>
      <c r="I23" s="2" t="n"/>
      <c r="J23" s="2" t="n"/>
      <c r="K23" s="2">
        <f>IF(H23="","",ABS(H23-I23))</f>
        <v/>
      </c>
      <c r="L23" s="2" t="n"/>
      <c r="N23" s="3">
        <f>IF(L23="","",IF(B23="Long",L23-H23,H23-L23)*2-1.2)</f>
        <v/>
      </c>
      <c r="O23" s="2">
        <f>IF(N23="","",N23/(K23*2))</f>
        <v/>
      </c>
      <c r="P23" s="4">
        <f>IF(N23="","",P22+N23)</f>
        <v/>
      </c>
    </row>
    <row r="24">
      <c r="H24" s="2" t="n"/>
      <c r="I24" s="2" t="n"/>
      <c r="J24" s="2" t="n"/>
      <c r="K24" s="2">
        <f>IF(H24="","",ABS(H24-I24))</f>
        <v/>
      </c>
      <c r="L24" s="2" t="n"/>
      <c r="N24" s="3">
        <f>IF(L24="","",IF(B24="Long",L24-H24,H24-L24)*2-1.2)</f>
        <v/>
      </c>
      <c r="O24" s="2">
        <f>IF(N24="","",N24/(K24*2))</f>
        <v/>
      </c>
      <c r="P24" s="4">
        <f>IF(N24="","",P23+N24)</f>
        <v/>
      </c>
    </row>
    <row r="25">
      <c r="H25" s="2" t="n"/>
      <c r="I25" s="2" t="n"/>
      <c r="J25" s="2" t="n"/>
      <c r="K25" s="2">
        <f>IF(H25="","",ABS(H25-I25))</f>
        <v/>
      </c>
      <c r="L25" s="2" t="n"/>
      <c r="N25" s="3">
        <f>IF(L25="","",IF(B25="Long",L25-H25,H25-L25)*2-1.2)</f>
        <v/>
      </c>
      <c r="O25" s="2">
        <f>IF(N25="","",N25/(K25*2))</f>
        <v/>
      </c>
      <c r="P25" s="4">
        <f>IF(N25="","",P24+N25)</f>
        <v/>
      </c>
    </row>
    <row r="26">
      <c r="H26" s="2" t="n"/>
      <c r="I26" s="2" t="n"/>
      <c r="J26" s="2" t="n"/>
      <c r="K26" s="2">
        <f>IF(H26="","",ABS(H26-I26))</f>
        <v/>
      </c>
      <c r="L26" s="2" t="n"/>
      <c r="N26" s="3">
        <f>IF(L26="","",IF(B26="Long",L26-H26,H26-L26)*2-1.2)</f>
        <v/>
      </c>
      <c r="O26" s="2">
        <f>IF(N26="","",N26/(K26*2))</f>
        <v/>
      </c>
      <c r="P26" s="4">
        <f>IF(N26="","",P25+N26)</f>
        <v/>
      </c>
    </row>
    <row r="27">
      <c r="H27" s="2" t="n"/>
      <c r="I27" s="2" t="n"/>
      <c r="J27" s="2" t="n"/>
      <c r="K27" s="2">
        <f>IF(H27="","",ABS(H27-I27))</f>
        <v/>
      </c>
      <c r="L27" s="2" t="n"/>
      <c r="N27" s="3">
        <f>IF(L27="","",IF(B27="Long",L27-H27,H27-L27)*2-1.2)</f>
        <v/>
      </c>
      <c r="O27" s="2">
        <f>IF(N27="","",N27/(K27*2))</f>
        <v/>
      </c>
      <c r="P27" s="4">
        <f>IF(N27="","",P26+N27)</f>
        <v/>
      </c>
    </row>
    <row r="28">
      <c r="H28" s="2" t="n"/>
      <c r="I28" s="2" t="n"/>
      <c r="J28" s="2" t="n"/>
      <c r="K28" s="2">
        <f>IF(H28="","",ABS(H28-I28))</f>
        <v/>
      </c>
      <c r="L28" s="2" t="n"/>
      <c r="N28" s="3">
        <f>IF(L28="","",IF(B28="Long",L28-H28,H28-L28)*2-1.2)</f>
        <v/>
      </c>
      <c r="O28" s="2">
        <f>IF(N28="","",N28/(K28*2))</f>
        <v/>
      </c>
      <c r="P28" s="4">
        <f>IF(N28="","",P27+N28)</f>
        <v/>
      </c>
    </row>
    <row r="29">
      <c r="H29" s="2" t="n"/>
      <c r="I29" s="2" t="n"/>
      <c r="J29" s="2" t="n"/>
      <c r="K29" s="2">
        <f>IF(H29="","",ABS(H29-I29))</f>
        <v/>
      </c>
      <c r="L29" s="2" t="n"/>
      <c r="N29" s="3">
        <f>IF(L29="","",IF(B29="Long",L29-H29,H29-L29)*2-1.2)</f>
        <v/>
      </c>
      <c r="O29" s="2">
        <f>IF(N29="","",N29/(K29*2))</f>
        <v/>
      </c>
      <c r="P29" s="4">
        <f>IF(N29="","",P28+N29)</f>
        <v/>
      </c>
    </row>
    <row r="30">
      <c r="H30" s="2" t="n"/>
      <c r="I30" s="2" t="n"/>
      <c r="J30" s="2" t="n"/>
      <c r="K30" s="2">
        <f>IF(H30="","",ABS(H30-I30))</f>
        <v/>
      </c>
      <c r="L30" s="2" t="n"/>
      <c r="N30" s="3">
        <f>IF(L30="","",IF(B30="Long",L30-H30,H30-L30)*2-1.2)</f>
        <v/>
      </c>
      <c r="O30" s="2">
        <f>IF(N30="","",N30/(K30*2))</f>
        <v/>
      </c>
      <c r="P30" s="4">
        <f>IF(N30="","",P29+N30)</f>
        <v/>
      </c>
    </row>
    <row r="31">
      <c r="H31" s="2" t="n"/>
      <c r="I31" s="2" t="n"/>
      <c r="J31" s="2" t="n"/>
      <c r="K31" s="2">
        <f>IF(H31="","",ABS(H31-I31))</f>
        <v/>
      </c>
      <c r="L31" s="2" t="n"/>
      <c r="N31" s="3">
        <f>IF(L31="","",IF(B31="Long",L31-H31,H31-L31)*2-1.2)</f>
        <v/>
      </c>
      <c r="O31" s="2">
        <f>IF(N31="","",N31/(K31*2))</f>
        <v/>
      </c>
      <c r="P31" s="4">
        <f>IF(N31="","",P30+N31)</f>
        <v/>
      </c>
    </row>
    <row r="32">
      <c r="H32" s="2" t="n"/>
      <c r="I32" s="2" t="n"/>
      <c r="J32" s="2" t="n"/>
      <c r="K32" s="2">
        <f>IF(H32="","",ABS(H32-I32))</f>
        <v/>
      </c>
      <c r="L32" s="2" t="n"/>
      <c r="N32" s="3">
        <f>IF(L32="","",IF(B32="Long",L32-H32,H32-L32)*2-1.2)</f>
        <v/>
      </c>
      <c r="O32" s="2">
        <f>IF(N32="","",N32/(K32*2))</f>
        <v/>
      </c>
      <c r="P32" s="4">
        <f>IF(N32="","",P31+N32)</f>
        <v/>
      </c>
    </row>
    <row r="33">
      <c r="H33" s="2" t="n"/>
      <c r="I33" s="2" t="n"/>
      <c r="J33" s="2" t="n"/>
      <c r="K33" s="2">
        <f>IF(H33="","",ABS(H33-I33))</f>
        <v/>
      </c>
      <c r="L33" s="2" t="n"/>
      <c r="N33" s="3">
        <f>IF(L33="","",IF(B33="Long",L33-H33,H33-L33)*2-1.2)</f>
        <v/>
      </c>
      <c r="O33" s="2">
        <f>IF(N33="","",N33/(K33*2))</f>
        <v/>
      </c>
      <c r="P33" s="4">
        <f>IF(N33="","",P32+N33)</f>
        <v/>
      </c>
    </row>
    <row r="34">
      <c r="H34" s="2" t="n"/>
      <c r="I34" s="2" t="n"/>
      <c r="J34" s="2" t="n"/>
      <c r="K34" s="2">
        <f>IF(H34="","",ABS(H34-I34))</f>
        <v/>
      </c>
      <c r="L34" s="2" t="n"/>
      <c r="N34" s="3">
        <f>IF(L34="","",IF(B34="Long",L34-H34,H34-L34)*2-1.2)</f>
        <v/>
      </c>
      <c r="O34" s="2">
        <f>IF(N34="","",N34/(K34*2))</f>
        <v/>
      </c>
      <c r="P34" s="4">
        <f>IF(N34="","",P33+N34)</f>
        <v/>
      </c>
    </row>
    <row r="35">
      <c r="H35" s="2" t="n"/>
      <c r="I35" s="2" t="n"/>
      <c r="J35" s="2" t="n"/>
      <c r="K35" s="2">
        <f>IF(H35="","",ABS(H35-I35))</f>
        <v/>
      </c>
      <c r="L35" s="2" t="n"/>
      <c r="N35" s="3">
        <f>IF(L35="","",IF(B35="Long",L35-H35,H35-L35)*2-1.2)</f>
        <v/>
      </c>
      <c r="O35" s="2">
        <f>IF(N35="","",N35/(K35*2))</f>
        <v/>
      </c>
      <c r="P35" s="4">
        <f>IF(N35="","",P34+N35)</f>
        <v/>
      </c>
    </row>
    <row r="36">
      <c r="H36" s="2" t="n"/>
      <c r="I36" s="2" t="n"/>
      <c r="J36" s="2" t="n"/>
      <c r="K36" s="2">
        <f>IF(H36="","",ABS(H36-I36))</f>
        <v/>
      </c>
      <c r="L36" s="2" t="n"/>
      <c r="N36" s="3">
        <f>IF(L36="","",IF(B36="Long",L36-H36,H36-L36)*2-1.2)</f>
        <v/>
      </c>
      <c r="O36" s="2">
        <f>IF(N36="","",N36/(K36*2))</f>
        <v/>
      </c>
      <c r="P36" s="4">
        <f>IF(N36="","",P35+N36)</f>
        <v/>
      </c>
    </row>
    <row r="37">
      <c r="H37" s="2" t="n"/>
      <c r="I37" s="2" t="n"/>
      <c r="J37" s="2" t="n"/>
      <c r="K37" s="2">
        <f>IF(H37="","",ABS(H37-I37))</f>
        <v/>
      </c>
      <c r="L37" s="2" t="n"/>
      <c r="N37" s="3">
        <f>IF(L37="","",IF(B37="Long",L37-H37,H37-L37)*2-1.2)</f>
        <v/>
      </c>
      <c r="O37" s="2">
        <f>IF(N37="","",N37/(K37*2))</f>
        <v/>
      </c>
      <c r="P37" s="4">
        <f>IF(N37="","",P36+N37)</f>
        <v/>
      </c>
    </row>
    <row r="38">
      <c r="H38" s="2" t="n"/>
      <c r="I38" s="2" t="n"/>
      <c r="J38" s="2" t="n"/>
      <c r="K38" s="2">
        <f>IF(H38="","",ABS(H38-I38))</f>
        <v/>
      </c>
      <c r="L38" s="2" t="n"/>
      <c r="N38" s="3">
        <f>IF(L38="","",IF(B38="Long",L38-H38,H38-L38)*2-1.2)</f>
        <v/>
      </c>
      <c r="O38" s="2">
        <f>IF(N38="","",N38/(K38*2))</f>
        <v/>
      </c>
      <c r="P38" s="4">
        <f>IF(N38="","",P37+N38)</f>
        <v/>
      </c>
    </row>
    <row r="39">
      <c r="H39" s="2" t="n"/>
      <c r="I39" s="2" t="n"/>
      <c r="J39" s="2" t="n"/>
      <c r="K39" s="2">
        <f>IF(H39="","",ABS(H39-I39))</f>
        <v/>
      </c>
      <c r="L39" s="2" t="n"/>
      <c r="N39" s="3">
        <f>IF(L39="","",IF(B39="Long",L39-H39,H39-L39)*2-1.2)</f>
        <v/>
      </c>
      <c r="O39" s="2">
        <f>IF(N39="","",N39/(K39*2))</f>
        <v/>
      </c>
      <c r="P39" s="4">
        <f>IF(N39="","",P38+N39)</f>
        <v/>
      </c>
    </row>
    <row r="40">
      <c r="H40" s="2" t="n"/>
      <c r="I40" s="2" t="n"/>
      <c r="J40" s="2" t="n"/>
      <c r="K40" s="2">
        <f>IF(H40="","",ABS(H40-I40))</f>
        <v/>
      </c>
      <c r="L40" s="2" t="n"/>
      <c r="N40" s="3">
        <f>IF(L40="","",IF(B40="Long",L40-H40,H40-L40)*2-1.2)</f>
        <v/>
      </c>
      <c r="O40" s="2">
        <f>IF(N40="","",N40/(K40*2))</f>
        <v/>
      </c>
      <c r="P40" s="4">
        <f>IF(N40="","",P39+N40)</f>
        <v/>
      </c>
    </row>
    <row r="41">
      <c r="H41" s="2" t="n"/>
      <c r="I41" s="2" t="n"/>
      <c r="J41" s="2" t="n"/>
      <c r="K41" s="2">
        <f>IF(H41="","",ABS(H41-I41))</f>
        <v/>
      </c>
      <c r="L41" s="2" t="n"/>
      <c r="N41" s="3">
        <f>IF(L41="","",IF(B41="Long",L41-H41,H41-L41)*2-1.2)</f>
        <v/>
      </c>
      <c r="O41" s="2">
        <f>IF(N41="","",N41/(K41*2))</f>
        <v/>
      </c>
      <c r="P41" s="4">
        <f>IF(N41="","",P40+N41)</f>
        <v/>
      </c>
    </row>
    <row r="42">
      <c r="H42" s="2" t="n"/>
      <c r="I42" s="2" t="n"/>
      <c r="J42" s="2" t="n"/>
      <c r="K42" s="2">
        <f>IF(H42="","",ABS(H42-I42))</f>
        <v/>
      </c>
      <c r="L42" s="2" t="n"/>
      <c r="N42" s="3">
        <f>IF(L42="","",IF(B42="Long",L42-H42,H42-L42)*2-1.2)</f>
        <v/>
      </c>
      <c r="O42" s="2">
        <f>IF(N42="","",N42/(K42*2))</f>
        <v/>
      </c>
      <c r="P42" s="4">
        <f>IF(N42="","",P41+N42)</f>
        <v/>
      </c>
    </row>
    <row r="43">
      <c r="H43" s="2" t="n"/>
      <c r="I43" s="2" t="n"/>
      <c r="J43" s="2" t="n"/>
      <c r="K43" s="2">
        <f>IF(H43="","",ABS(H43-I43))</f>
        <v/>
      </c>
      <c r="L43" s="2" t="n"/>
      <c r="N43" s="3">
        <f>IF(L43="","",IF(B43="Long",L43-H43,H43-L43)*2-1.2)</f>
        <v/>
      </c>
      <c r="O43" s="2">
        <f>IF(N43="","",N43/(K43*2))</f>
        <v/>
      </c>
      <c r="P43" s="4">
        <f>IF(N43="","",P42+N43)</f>
        <v/>
      </c>
    </row>
    <row r="44">
      <c r="H44" s="2" t="n"/>
      <c r="I44" s="2" t="n"/>
      <c r="J44" s="2" t="n"/>
      <c r="K44" s="2">
        <f>IF(H44="","",ABS(H44-I44))</f>
        <v/>
      </c>
      <c r="L44" s="2" t="n"/>
      <c r="N44" s="3">
        <f>IF(L44="","",IF(B44="Long",L44-H44,H44-L44)*2-1.2)</f>
        <v/>
      </c>
      <c r="O44" s="2">
        <f>IF(N44="","",N44/(K44*2))</f>
        <v/>
      </c>
      <c r="P44" s="4">
        <f>IF(N44="","",P43+N44)</f>
        <v/>
      </c>
    </row>
    <row r="45">
      <c r="H45" s="2" t="n"/>
      <c r="I45" s="2" t="n"/>
      <c r="J45" s="2" t="n"/>
      <c r="K45" s="2">
        <f>IF(H45="","",ABS(H45-I45))</f>
        <v/>
      </c>
      <c r="L45" s="2" t="n"/>
      <c r="N45" s="3">
        <f>IF(L45="","",IF(B45="Long",L45-H45,H45-L45)*2-1.2)</f>
        <v/>
      </c>
      <c r="O45" s="2">
        <f>IF(N45="","",N45/(K45*2))</f>
        <v/>
      </c>
      <c r="P45" s="4">
        <f>IF(N45="","",P44+N45)</f>
        <v/>
      </c>
    </row>
    <row r="46">
      <c r="H46" s="2" t="n"/>
      <c r="I46" s="2" t="n"/>
      <c r="J46" s="2" t="n"/>
      <c r="K46" s="2">
        <f>IF(H46="","",ABS(H46-I46))</f>
        <v/>
      </c>
      <c r="L46" s="2" t="n"/>
      <c r="N46" s="3">
        <f>IF(L46="","",IF(B46="Long",L46-H46,H46-L46)*2-1.2)</f>
        <v/>
      </c>
      <c r="O46" s="2">
        <f>IF(N46="","",N46/(K46*2))</f>
        <v/>
      </c>
      <c r="P46" s="4">
        <f>IF(N46="","",P45+N46)</f>
        <v/>
      </c>
    </row>
    <row r="47">
      <c r="H47" s="2" t="n"/>
      <c r="I47" s="2" t="n"/>
      <c r="J47" s="2" t="n"/>
      <c r="K47" s="2">
        <f>IF(H47="","",ABS(H47-I47))</f>
        <v/>
      </c>
      <c r="L47" s="2" t="n"/>
      <c r="N47" s="3">
        <f>IF(L47="","",IF(B47="Long",L47-H47,H47-L47)*2-1.2)</f>
        <v/>
      </c>
      <c r="O47" s="2">
        <f>IF(N47="","",N47/(K47*2))</f>
        <v/>
      </c>
      <c r="P47" s="4">
        <f>IF(N47="","",P46+N47)</f>
        <v/>
      </c>
    </row>
    <row r="48">
      <c r="H48" s="2" t="n"/>
      <c r="I48" s="2" t="n"/>
      <c r="J48" s="2" t="n"/>
      <c r="K48" s="2">
        <f>IF(H48="","",ABS(H48-I48))</f>
        <v/>
      </c>
      <c r="L48" s="2" t="n"/>
      <c r="N48" s="3">
        <f>IF(L48="","",IF(B48="Long",L48-H48,H48-L48)*2-1.2)</f>
        <v/>
      </c>
      <c r="O48" s="2">
        <f>IF(N48="","",N48/(K48*2))</f>
        <v/>
      </c>
      <c r="P48" s="4">
        <f>IF(N48="","",P47+N48)</f>
        <v/>
      </c>
    </row>
    <row r="49">
      <c r="H49" s="2" t="n"/>
      <c r="I49" s="2" t="n"/>
      <c r="J49" s="2" t="n"/>
      <c r="K49" s="2">
        <f>IF(H49="","",ABS(H49-I49))</f>
        <v/>
      </c>
      <c r="L49" s="2" t="n"/>
      <c r="N49" s="3">
        <f>IF(L49="","",IF(B49="Long",L49-H49,H49-L49)*2-1.2)</f>
        <v/>
      </c>
      <c r="O49" s="2">
        <f>IF(N49="","",N49/(K49*2))</f>
        <v/>
      </c>
      <c r="P49" s="4">
        <f>IF(N49="","",P48+N49)</f>
        <v/>
      </c>
    </row>
    <row r="50">
      <c r="H50" s="2" t="n"/>
      <c r="I50" s="2" t="n"/>
      <c r="J50" s="2" t="n"/>
      <c r="K50" s="2">
        <f>IF(H50="","",ABS(H50-I50))</f>
        <v/>
      </c>
      <c r="L50" s="2" t="n"/>
      <c r="N50" s="3">
        <f>IF(L50="","",IF(B50="Long",L50-H50,H50-L50)*2-1.2)</f>
        <v/>
      </c>
      <c r="O50" s="2">
        <f>IF(N50="","",N50/(K50*2))</f>
        <v/>
      </c>
      <c r="P50" s="4">
        <f>IF(N50="","",P49+N50)</f>
        <v/>
      </c>
    </row>
    <row r="51">
      <c r="H51" s="2" t="n"/>
      <c r="I51" s="2" t="n"/>
      <c r="J51" s="2" t="n"/>
      <c r="K51" s="2">
        <f>IF(H51="","",ABS(H51-I51))</f>
        <v/>
      </c>
      <c r="L51" s="2" t="n"/>
      <c r="N51" s="3">
        <f>IF(L51="","",IF(B51="Long",L51-H51,H51-L51)*2-1.2)</f>
        <v/>
      </c>
      <c r="O51" s="2">
        <f>IF(N51="","",N51/(K51*2))</f>
        <v/>
      </c>
      <c r="P51" s="4">
        <f>IF(N51="","",P50+N51)</f>
        <v/>
      </c>
    </row>
    <row r="52">
      <c r="H52" s="2" t="n"/>
      <c r="I52" s="2" t="n"/>
      <c r="J52" s="2" t="n"/>
      <c r="K52" s="2">
        <f>IF(H52="","",ABS(H52-I52))</f>
        <v/>
      </c>
      <c r="L52" s="2" t="n"/>
      <c r="N52" s="3">
        <f>IF(L52="","",IF(B52="Long",L52-H52,H52-L52)*2-1.2)</f>
        <v/>
      </c>
      <c r="O52" s="2">
        <f>IF(N52="","",N52/(K52*2))</f>
        <v/>
      </c>
      <c r="P52" s="4">
        <f>IF(N52="","",P51+N52)</f>
        <v/>
      </c>
    </row>
    <row r="53">
      <c r="H53" s="2" t="n"/>
      <c r="I53" s="2" t="n"/>
      <c r="J53" s="2" t="n"/>
      <c r="K53" s="2">
        <f>IF(H53="","",ABS(H53-I53))</f>
        <v/>
      </c>
      <c r="L53" s="2" t="n"/>
      <c r="N53" s="3">
        <f>IF(L53="","",IF(B53="Long",L53-H53,H53-L53)*2-1.2)</f>
        <v/>
      </c>
      <c r="O53" s="2">
        <f>IF(N53="","",N53/(K53*2))</f>
        <v/>
      </c>
      <c r="P53" s="4">
        <f>IF(N53="","",P52+N53)</f>
        <v/>
      </c>
    </row>
    <row r="54">
      <c r="H54" s="2" t="n"/>
      <c r="I54" s="2" t="n"/>
      <c r="J54" s="2" t="n"/>
      <c r="K54" s="2">
        <f>IF(H54="","",ABS(H54-I54))</f>
        <v/>
      </c>
      <c r="L54" s="2" t="n"/>
      <c r="N54" s="3">
        <f>IF(L54="","",IF(B54="Long",L54-H54,H54-L54)*2-1.2)</f>
        <v/>
      </c>
      <c r="O54" s="2">
        <f>IF(N54="","",N54/(K54*2))</f>
        <v/>
      </c>
      <c r="P54" s="4">
        <f>IF(N54="","",P53+N54)</f>
        <v/>
      </c>
    </row>
    <row r="55">
      <c r="H55" s="2" t="n"/>
      <c r="I55" s="2" t="n"/>
      <c r="J55" s="2" t="n"/>
      <c r="K55" s="2">
        <f>IF(H55="","",ABS(H55-I55))</f>
        <v/>
      </c>
      <c r="L55" s="2" t="n"/>
      <c r="N55" s="3">
        <f>IF(L55="","",IF(B55="Long",L55-H55,H55-L55)*2-1.2)</f>
        <v/>
      </c>
      <c r="O55" s="2">
        <f>IF(N55="","",N55/(K55*2))</f>
        <v/>
      </c>
      <c r="P55" s="4">
        <f>IF(N55="","",P54+N55)</f>
        <v/>
      </c>
    </row>
    <row r="56">
      <c r="H56" s="2" t="n"/>
      <c r="I56" s="2" t="n"/>
      <c r="J56" s="2" t="n"/>
      <c r="K56" s="2">
        <f>IF(H56="","",ABS(H56-I56))</f>
        <v/>
      </c>
      <c r="L56" s="2" t="n"/>
      <c r="N56" s="3">
        <f>IF(L56="","",IF(B56="Long",L56-H56,H56-L56)*2-1.2)</f>
        <v/>
      </c>
      <c r="O56" s="2">
        <f>IF(N56="","",N56/(K56*2))</f>
        <v/>
      </c>
      <c r="P56" s="4">
        <f>IF(N56="","",P55+N56)</f>
        <v/>
      </c>
    </row>
    <row r="57">
      <c r="H57" s="2" t="n"/>
      <c r="I57" s="2" t="n"/>
      <c r="J57" s="2" t="n"/>
      <c r="K57" s="2">
        <f>IF(H57="","",ABS(H57-I57))</f>
        <v/>
      </c>
      <c r="L57" s="2" t="n"/>
      <c r="N57" s="3">
        <f>IF(L57="","",IF(B57="Long",L57-H57,H57-L57)*2-1.2)</f>
        <v/>
      </c>
      <c r="O57" s="2">
        <f>IF(N57="","",N57/(K57*2))</f>
        <v/>
      </c>
      <c r="P57" s="4">
        <f>IF(N57="","",P56+N57)</f>
        <v/>
      </c>
    </row>
    <row r="58">
      <c r="H58" s="2" t="n"/>
      <c r="I58" s="2" t="n"/>
      <c r="J58" s="2" t="n"/>
      <c r="K58" s="2">
        <f>IF(H58="","",ABS(H58-I58))</f>
        <v/>
      </c>
      <c r="L58" s="2" t="n"/>
      <c r="N58" s="3">
        <f>IF(L58="","",IF(B58="Long",L58-H58,H58-L58)*2-1.2)</f>
        <v/>
      </c>
      <c r="O58" s="2">
        <f>IF(N58="","",N58/(K58*2))</f>
        <v/>
      </c>
      <c r="P58" s="4">
        <f>IF(N58="","",P57+N58)</f>
        <v/>
      </c>
    </row>
    <row r="59">
      <c r="H59" s="2" t="n"/>
      <c r="I59" s="2" t="n"/>
      <c r="J59" s="2" t="n"/>
      <c r="K59" s="2">
        <f>IF(H59="","",ABS(H59-I59))</f>
        <v/>
      </c>
      <c r="L59" s="2" t="n"/>
      <c r="N59" s="3">
        <f>IF(L59="","",IF(B59="Long",L59-H59,H59-L59)*2-1.2)</f>
        <v/>
      </c>
      <c r="O59" s="2">
        <f>IF(N59="","",N59/(K59*2))</f>
        <v/>
      </c>
      <c r="P59" s="4">
        <f>IF(N59="","",P58+N59)</f>
        <v/>
      </c>
    </row>
    <row r="60">
      <c r="H60" s="2" t="n"/>
      <c r="I60" s="2" t="n"/>
      <c r="J60" s="2" t="n"/>
      <c r="K60" s="2">
        <f>IF(H60="","",ABS(H60-I60))</f>
        <v/>
      </c>
      <c r="L60" s="2" t="n"/>
      <c r="N60" s="3">
        <f>IF(L60="","",IF(B60="Long",L60-H60,H60-L60)*2-1.2)</f>
        <v/>
      </c>
      <c r="O60" s="2">
        <f>IF(N60="","",N60/(K60*2))</f>
        <v/>
      </c>
      <c r="P60" s="4">
        <f>IF(N60="","",P59+N60)</f>
        <v/>
      </c>
    </row>
    <row r="61">
      <c r="H61" s="2" t="n"/>
      <c r="I61" s="2" t="n"/>
      <c r="J61" s="2" t="n"/>
      <c r="K61" s="2">
        <f>IF(H61="","",ABS(H61-I61))</f>
        <v/>
      </c>
      <c r="L61" s="2" t="n"/>
      <c r="N61" s="3">
        <f>IF(L61="","",IF(B61="Long",L61-H61,H61-L61)*2-1.2)</f>
        <v/>
      </c>
      <c r="O61" s="2">
        <f>IF(N61="","",N61/(K61*2))</f>
        <v/>
      </c>
      <c r="P61" s="4">
        <f>IF(N61="","",P60+N61)</f>
        <v/>
      </c>
    </row>
    <row r="62">
      <c r="H62" s="2" t="n"/>
      <c r="I62" s="2" t="n"/>
      <c r="J62" s="2" t="n"/>
      <c r="K62" s="2">
        <f>IF(H62="","",ABS(H62-I62))</f>
        <v/>
      </c>
      <c r="L62" s="2" t="n"/>
      <c r="N62" s="3">
        <f>IF(L62="","",IF(B62="Long",L62-H62,H62-L62)*2-1.2)</f>
        <v/>
      </c>
      <c r="O62" s="2">
        <f>IF(N62="","",N62/(K62*2))</f>
        <v/>
      </c>
      <c r="P62" s="4">
        <f>IF(N62="","",P61+N62)</f>
        <v/>
      </c>
    </row>
    <row r="63">
      <c r="H63" s="2" t="n"/>
      <c r="I63" s="2" t="n"/>
      <c r="J63" s="2" t="n"/>
      <c r="K63" s="2">
        <f>IF(H63="","",ABS(H63-I63))</f>
        <v/>
      </c>
      <c r="L63" s="2" t="n"/>
      <c r="N63" s="3">
        <f>IF(L63="","",IF(B63="Long",L63-H63,H63-L63)*2-1.2)</f>
        <v/>
      </c>
      <c r="O63" s="2">
        <f>IF(N63="","",N63/(K63*2))</f>
        <v/>
      </c>
      <c r="P63" s="4">
        <f>IF(N63="","",P62+N63)</f>
        <v/>
      </c>
    </row>
    <row r="64">
      <c r="H64" s="2" t="n"/>
      <c r="I64" s="2" t="n"/>
      <c r="J64" s="2" t="n"/>
      <c r="K64" s="2">
        <f>IF(H64="","",ABS(H64-I64))</f>
        <v/>
      </c>
      <c r="L64" s="2" t="n"/>
      <c r="N64" s="3">
        <f>IF(L64="","",IF(B64="Long",L64-H64,H64-L64)*2-1.2)</f>
        <v/>
      </c>
      <c r="O64" s="2">
        <f>IF(N64="","",N64/(K64*2))</f>
        <v/>
      </c>
      <c r="P64" s="4">
        <f>IF(N64="","",P63+N64)</f>
        <v/>
      </c>
    </row>
    <row r="65">
      <c r="H65" s="2" t="n"/>
      <c r="I65" s="2" t="n"/>
      <c r="J65" s="2" t="n"/>
      <c r="K65" s="2">
        <f>IF(H65="","",ABS(H65-I65))</f>
        <v/>
      </c>
      <c r="L65" s="2" t="n"/>
      <c r="N65" s="3">
        <f>IF(L65="","",IF(B65="Long",L65-H65,H65-L65)*2-1.2)</f>
        <v/>
      </c>
      <c r="O65" s="2">
        <f>IF(N65="","",N65/(K65*2))</f>
        <v/>
      </c>
      <c r="P65" s="4">
        <f>IF(N65="","",P64+N65)</f>
        <v/>
      </c>
    </row>
    <row r="66">
      <c r="H66" s="2" t="n"/>
      <c r="I66" s="2" t="n"/>
      <c r="J66" s="2" t="n"/>
      <c r="K66" s="2">
        <f>IF(H66="","",ABS(H66-I66))</f>
        <v/>
      </c>
      <c r="L66" s="2" t="n"/>
      <c r="N66" s="3">
        <f>IF(L66="","",IF(B66="Long",L66-H66,H66-L66)*2-1.2)</f>
        <v/>
      </c>
      <c r="O66" s="2">
        <f>IF(N66="","",N66/(K66*2))</f>
        <v/>
      </c>
      <c r="P66" s="4">
        <f>IF(N66="","",P65+N66)</f>
        <v/>
      </c>
    </row>
    <row r="67">
      <c r="H67" s="2" t="n"/>
      <c r="I67" s="2" t="n"/>
      <c r="J67" s="2" t="n"/>
      <c r="K67" s="2">
        <f>IF(H67="","",ABS(H67-I67))</f>
        <v/>
      </c>
      <c r="L67" s="2" t="n"/>
      <c r="N67" s="3">
        <f>IF(L67="","",IF(B67="Long",L67-H67,H67-L67)*2-1.2)</f>
        <v/>
      </c>
      <c r="O67" s="2">
        <f>IF(N67="","",N67/(K67*2))</f>
        <v/>
      </c>
      <c r="P67" s="4">
        <f>IF(N67="","",P66+N67)</f>
        <v/>
      </c>
    </row>
    <row r="68">
      <c r="H68" s="2" t="n"/>
      <c r="I68" s="2" t="n"/>
      <c r="J68" s="2" t="n"/>
      <c r="K68" s="2">
        <f>IF(H68="","",ABS(H68-I68))</f>
        <v/>
      </c>
      <c r="L68" s="2" t="n"/>
      <c r="N68" s="3">
        <f>IF(L68="","",IF(B68="Long",L68-H68,H68-L68)*2-1.2)</f>
        <v/>
      </c>
      <c r="O68" s="2">
        <f>IF(N68="","",N68/(K68*2))</f>
        <v/>
      </c>
      <c r="P68" s="4">
        <f>IF(N68="","",P67+N68)</f>
        <v/>
      </c>
    </row>
    <row r="69">
      <c r="H69" s="2" t="n"/>
      <c r="I69" s="2" t="n"/>
      <c r="J69" s="2" t="n"/>
      <c r="K69" s="2">
        <f>IF(H69="","",ABS(H69-I69))</f>
        <v/>
      </c>
      <c r="L69" s="2" t="n"/>
      <c r="N69" s="3">
        <f>IF(L69="","",IF(B69="Long",L69-H69,H69-L69)*2-1.2)</f>
        <v/>
      </c>
      <c r="O69" s="2">
        <f>IF(N69="","",N69/(K69*2))</f>
        <v/>
      </c>
      <c r="P69" s="4">
        <f>IF(N69="","",P68+N69)</f>
        <v/>
      </c>
    </row>
    <row r="70">
      <c r="H70" s="2" t="n"/>
      <c r="I70" s="2" t="n"/>
      <c r="J70" s="2" t="n"/>
      <c r="K70" s="2">
        <f>IF(H70="","",ABS(H70-I70))</f>
        <v/>
      </c>
      <c r="L70" s="2" t="n"/>
      <c r="N70" s="3">
        <f>IF(L70="","",IF(B70="Long",L70-H70,H70-L70)*2-1.2)</f>
        <v/>
      </c>
      <c r="O70" s="2">
        <f>IF(N70="","",N70/(K70*2))</f>
        <v/>
      </c>
      <c r="P70" s="4">
        <f>IF(N70="","",P69+N70)</f>
        <v/>
      </c>
    </row>
    <row r="71">
      <c r="H71" s="2" t="n"/>
      <c r="I71" s="2" t="n"/>
      <c r="J71" s="2" t="n"/>
      <c r="K71" s="2">
        <f>IF(H71="","",ABS(H71-I71))</f>
        <v/>
      </c>
      <c r="L71" s="2" t="n"/>
      <c r="N71" s="3">
        <f>IF(L71="","",IF(B71="Long",L71-H71,H71-L71)*2-1.2)</f>
        <v/>
      </c>
      <c r="O71" s="2">
        <f>IF(N71="","",N71/(K71*2))</f>
        <v/>
      </c>
      <c r="P71" s="4">
        <f>IF(N71="","",P70+N71)</f>
        <v/>
      </c>
    </row>
    <row r="72">
      <c r="H72" s="2" t="n"/>
      <c r="I72" s="2" t="n"/>
      <c r="J72" s="2" t="n"/>
      <c r="K72" s="2">
        <f>IF(H72="","",ABS(H72-I72))</f>
        <v/>
      </c>
      <c r="L72" s="2" t="n"/>
      <c r="N72" s="3">
        <f>IF(L72="","",IF(B72="Long",L72-H72,H72-L72)*2-1.2)</f>
        <v/>
      </c>
      <c r="O72" s="2">
        <f>IF(N72="","",N72/(K72*2))</f>
        <v/>
      </c>
      <c r="P72" s="4">
        <f>IF(N72="","",P71+N72)</f>
        <v/>
      </c>
    </row>
    <row r="73">
      <c r="H73" s="2" t="n"/>
      <c r="I73" s="2" t="n"/>
      <c r="J73" s="2" t="n"/>
      <c r="K73" s="2">
        <f>IF(H73="","",ABS(H73-I73))</f>
        <v/>
      </c>
      <c r="L73" s="2" t="n"/>
      <c r="N73" s="3">
        <f>IF(L73="","",IF(B73="Long",L73-H73,H73-L73)*2-1.2)</f>
        <v/>
      </c>
      <c r="O73" s="2">
        <f>IF(N73="","",N73/(K73*2))</f>
        <v/>
      </c>
      <c r="P73" s="4">
        <f>IF(N73="","",P72+N73)</f>
        <v/>
      </c>
    </row>
    <row r="74">
      <c r="H74" s="2" t="n"/>
      <c r="I74" s="2" t="n"/>
      <c r="J74" s="2" t="n"/>
      <c r="K74" s="2">
        <f>IF(H74="","",ABS(H74-I74))</f>
        <v/>
      </c>
      <c r="L74" s="2" t="n"/>
      <c r="N74" s="3">
        <f>IF(L74="","",IF(B74="Long",L74-H74,H74-L74)*2-1.2)</f>
        <v/>
      </c>
      <c r="O74" s="2">
        <f>IF(N74="","",N74/(K74*2))</f>
        <v/>
      </c>
      <c r="P74" s="4">
        <f>IF(N74="","",P73+N74)</f>
        <v/>
      </c>
    </row>
    <row r="75">
      <c r="H75" s="2" t="n"/>
      <c r="I75" s="2" t="n"/>
      <c r="J75" s="2" t="n"/>
      <c r="K75" s="2">
        <f>IF(H75="","",ABS(H75-I75))</f>
        <v/>
      </c>
      <c r="L75" s="2" t="n"/>
      <c r="N75" s="3">
        <f>IF(L75="","",IF(B75="Long",L75-H75,H75-L75)*2-1.2)</f>
        <v/>
      </c>
      <c r="O75" s="2">
        <f>IF(N75="","",N75/(K75*2))</f>
        <v/>
      </c>
      <c r="P75" s="4">
        <f>IF(N75="","",P74+N75)</f>
        <v/>
      </c>
    </row>
    <row r="76">
      <c r="H76" s="2" t="n"/>
      <c r="I76" s="2" t="n"/>
      <c r="J76" s="2" t="n"/>
      <c r="K76" s="2">
        <f>IF(H76="","",ABS(H76-I76))</f>
        <v/>
      </c>
      <c r="L76" s="2" t="n"/>
      <c r="N76" s="3">
        <f>IF(L76="","",IF(B76="Long",L76-H76,H76-L76)*2-1.2)</f>
        <v/>
      </c>
      <c r="O76" s="2">
        <f>IF(N76="","",N76/(K76*2))</f>
        <v/>
      </c>
      <c r="P76" s="4">
        <f>IF(N76="","",P75+N76)</f>
        <v/>
      </c>
    </row>
    <row r="77">
      <c r="H77" s="2" t="n"/>
      <c r="I77" s="2" t="n"/>
      <c r="J77" s="2" t="n"/>
      <c r="K77" s="2">
        <f>IF(H77="","",ABS(H77-I77))</f>
        <v/>
      </c>
      <c r="L77" s="2" t="n"/>
      <c r="N77" s="3">
        <f>IF(L77="","",IF(B77="Long",L77-H77,H77-L77)*2-1.2)</f>
        <v/>
      </c>
      <c r="O77" s="2">
        <f>IF(N77="","",N77/(K77*2))</f>
        <v/>
      </c>
      <c r="P77" s="4">
        <f>IF(N77="","",P76+N77)</f>
        <v/>
      </c>
    </row>
    <row r="78">
      <c r="H78" s="2" t="n"/>
      <c r="I78" s="2" t="n"/>
      <c r="J78" s="2" t="n"/>
      <c r="K78" s="2">
        <f>IF(H78="","",ABS(H78-I78))</f>
        <v/>
      </c>
      <c r="L78" s="2" t="n"/>
      <c r="N78" s="3">
        <f>IF(L78="","",IF(B78="Long",L78-H78,H78-L78)*2-1.2)</f>
        <v/>
      </c>
      <c r="O78" s="2">
        <f>IF(N78="","",N78/(K78*2))</f>
        <v/>
      </c>
      <c r="P78" s="4">
        <f>IF(N78="","",P77+N78)</f>
        <v/>
      </c>
    </row>
    <row r="79">
      <c r="H79" s="2" t="n"/>
      <c r="I79" s="2" t="n"/>
      <c r="J79" s="2" t="n"/>
      <c r="K79" s="2">
        <f>IF(H79="","",ABS(H79-I79))</f>
        <v/>
      </c>
      <c r="L79" s="2" t="n"/>
      <c r="N79" s="3">
        <f>IF(L79="","",IF(B79="Long",L79-H79,H79-L79)*2-1.2)</f>
        <v/>
      </c>
      <c r="O79" s="2">
        <f>IF(N79="","",N79/(K79*2))</f>
        <v/>
      </c>
      <c r="P79" s="4">
        <f>IF(N79="","",P78+N79)</f>
        <v/>
      </c>
    </row>
    <row r="80">
      <c r="H80" s="2" t="n"/>
      <c r="I80" s="2" t="n"/>
      <c r="J80" s="2" t="n"/>
      <c r="K80" s="2">
        <f>IF(H80="","",ABS(H80-I80))</f>
        <v/>
      </c>
      <c r="L80" s="2" t="n"/>
      <c r="N80" s="3">
        <f>IF(L80="","",IF(B80="Long",L80-H80,H80-L80)*2-1.2)</f>
        <v/>
      </c>
      <c r="O80" s="2">
        <f>IF(N80="","",N80/(K80*2))</f>
        <v/>
      </c>
      <c r="P80" s="4">
        <f>IF(N80="","",P79+N80)</f>
        <v/>
      </c>
    </row>
    <row r="81">
      <c r="H81" s="2" t="n"/>
      <c r="I81" s="2" t="n"/>
      <c r="J81" s="2" t="n"/>
      <c r="K81" s="2">
        <f>IF(H81="","",ABS(H81-I81))</f>
        <v/>
      </c>
      <c r="L81" s="2" t="n"/>
      <c r="N81" s="3">
        <f>IF(L81="","",IF(B81="Long",L81-H81,H81-L81)*2-1.2)</f>
        <v/>
      </c>
      <c r="O81" s="2">
        <f>IF(N81="","",N81/(K81*2))</f>
        <v/>
      </c>
      <c r="P81" s="4">
        <f>IF(N81="","",P80+N81)</f>
        <v/>
      </c>
    </row>
    <row r="82">
      <c r="H82" s="2" t="n"/>
      <c r="I82" s="2" t="n"/>
      <c r="J82" s="2" t="n"/>
      <c r="K82" s="2">
        <f>IF(H82="","",ABS(H82-I82))</f>
        <v/>
      </c>
      <c r="L82" s="2" t="n"/>
      <c r="N82" s="3">
        <f>IF(L82="","",IF(B82="Long",L82-H82,H82-L82)*2-1.2)</f>
        <v/>
      </c>
      <c r="O82" s="2">
        <f>IF(N82="","",N82/(K82*2))</f>
        <v/>
      </c>
      <c r="P82" s="4">
        <f>IF(N82="","",P81+N82)</f>
        <v/>
      </c>
    </row>
    <row r="83">
      <c r="H83" s="2" t="n"/>
      <c r="I83" s="2" t="n"/>
      <c r="J83" s="2" t="n"/>
      <c r="K83" s="2">
        <f>IF(H83="","",ABS(H83-I83))</f>
        <v/>
      </c>
      <c r="L83" s="2" t="n"/>
      <c r="N83" s="3">
        <f>IF(L83="","",IF(B83="Long",L83-H83,H83-L83)*2-1.2)</f>
        <v/>
      </c>
      <c r="O83" s="2">
        <f>IF(N83="","",N83/(K83*2))</f>
        <v/>
      </c>
      <c r="P83" s="4">
        <f>IF(N83="","",P82+N83)</f>
        <v/>
      </c>
    </row>
    <row r="84">
      <c r="H84" s="2" t="n"/>
      <c r="I84" s="2" t="n"/>
      <c r="J84" s="2" t="n"/>
      <c r="K84" s="2">
        <f>IF(H84="","",ABS(H84-I84))</f>
        <v/>
      </c>
      <c r="L84" s="2" t="n"/>
      <c r="N84" s="3">
        <f>IF(L84="","",IF(B84="Long",L84-H84,H84-L84)*2-1.2)</f>
        <v/>
      </c>
      <c r="O84" s="2">
        <f>IF(N84="","",N84/(K84*2))</f>
        <v/>
      </c>
      <c r="P84" s="4">
        <f>IF(N84="","",P83+N84)</f>
        <v/>
      </c>
    </row>
    <row r="85">
      <c r="H85" s="2" t="n"/>
      <c r="I85" s="2" t="n"/>
      <c r="J85" s="2" t="n"/>
      <c r="K85" s="2">
        <f>IF(H85="","",ABS(H85-I85))</f>
        <v/>
      </c>
      <c r="L85" s="2" t="n"/>
      <c r="N85" s="3">
        <f>IF(L85="","",IF(B85="Long",L85-H85,H85-L85)*2-1.2)</f>
        <v/>
      </c>
      <c r="O85" s="2">
        <f>IF(N85="","",N85/(K85*2))</f>
        <v/>
      </c>
      <c r="P85" s="4">
        <f>IF(N85="","",P84+N85)</f>
        <v/>
      </c>
    </row>
    <row r="86">
      <c r="H86" s="2" t="n"/>
      <c r="I86" s="2" t="n"/>
      <c r="J86" s="2" t="n"/>
      <c r="K86" s="2">
        <f>IF(H86="","",ABS(H86-I86))</f>
        <v/>
      </c>
      <c r="L86" s="2" t="n"/>
      <c r="N86" s="3">
        <f>IF(L86="","",IF(B86="Long",L86-H86,H86-L86)*2-1.2)</f>
        <v/>
      </c>
      <c r="O86" s="2">
        <f>IF(N86="","",N86/(K86*2))</f>
        <v/>
      </c>
      <c r="P86" s="4">
        <f>IF(N86="","",P85+N86)</f>
        <v/>
      </c>
    </row>
    <row r="87">
      <c r="H87" s="2" t="n"/>
      <c r="I87" s="2" t="n"/>
      <c r="J87" s="2" t="n"/>
      <c r="K87" s="2">
        <f>IF(H87="","",ABS(H87-I87))</f>
        <v/>
      </c>
      <c r="L87" s="2" t="n"/>
      <c r="N87" s="3">
        <f>IF(L87="","",IF(B87="Long",L87-H87,H87-L87)*2-1.2)</f>
        <v/>
      </c>
      <c r="O87" s="2">
        <f>IF(N87="","",N87/(K87*2))</f>
        <v/>
      </c>
      <c r="P87" s="4">
        <f>IF(N87="","",P86+N87)</f>
        <v/>
      </c>
    </row>
    <row r="88">
      <c r="H88" s="2" t="n"/>
      <c r="I88" s="2" t="n"/>
      <c r="J88" s="2" t="n"/>
      <c r="K88" s="2">
        <f>IF(H88="","",ABS(H88-I88))</f>
        <v/>
      </c>
      <c r="L88" s="2" t="n"/>
      <c r="N88" s="3">
        <f>IF(L88="","",IF(B88="Long",L88-H88,H88-L88)*2-1.2)</f>
        <v/>
      </c>
      <c r="O88" s="2">
        <f>IF(N88="","",N88/(K88*2))</f>
        <v/>
      </c>
      <c r="P88" s="4">
        <f>IF(N88="","",P87+N88)</f>
        <v/>
      </c>
    </row>
    <row r="89">
      <c r="H89" s="2" t="n"/>
      <c r="I89" s="2" t="n"/>
      <c r="J89" s="2" t="n"/>
      <c r="K89" s="2">
        <f>IF(H89="","",ABS(H89-I89))</f>
        <v/>
      </c>
      <c r="L89" s="2" t="n"/>
      <c r="N89" s="3">
        <f>IF(L89="","",IF(B89="Long",L89-H89,H89-L89)*2-1.2)</f>
        <v/>
      </c>
      <c r="O89" s="2">
        <f>IF(N89="","",N89/(K89*2))</f>
        <v/>
      </c>
      <c r="P89" s="4">
        <f>IF(N89="","",P88+N89)</f>
        <v/>
      </c>
    </row>
    <row r="90">
      <c r="H90" s="2" t="n"/>
      <c r="I90" s="2" t="n"/>
      <c r="J90" s="2" t="n"/>
      <c r="K90" s="2">
        <f>IF(H90="","",ABS(H90-I90))</f>
        <v/>
      </c>
      <c r="L90" s="2" t="n"/>
      <c r="N90" s="3">
        <f>IF(L90="","",IF(B90="Long",L90-H90,H90-L90)*2-1.2)</f>
        <v/>
      </c>
      <c r="O90" s="2">
        <f>IF(N90="","",N90/(K90*2))</f>
        <v/>
      </c>
      <c r="P90" s="4">
        <f>IF(N90="","",P89+N90)</f>
        <v/>
      </c>
    </row>
    <row r="91">
      <c r="H91" s="2" t="n"/>
      <c r="I91" s="2" t="n"/>
      <c r="J91" s="2" t="n"/>
      <c r="K91" s="2">
        <f>IF(H91="","",ABS(H91-I91))</f>
        <v/>
      </c>
      <c r="L91" s="2" t="n"/>
      <c r="N91" s="3">
        <f>IF(L91="","",IF(B91="Long",L91-H91,H91-L91)*2-1.2)</f>
        <v/>
      </c>
      <c r="O91" s="2">
        <f>IF(N91="","",N91/(K91*2))</f>
        <v/>
      </c>
      <c r="P91" s="4">
        <f>IF(N91="","",P90+N91)</f>
        <v/>
      </c>
    </row>
    <row r="92">
      <c r="H92" s="2" t="n"/>
      <c r="I92" s="2" t="n"/>
      <c r="J92" s="2" t="n"/>
      <c r="K92" s="2">
        <f>IF(H92="","",ABS(H92-I92))</f>
        <v/>
      </c>
      <c r="L92" s="2" t="n"/>
      <c r="N92" s="3">
        <f>IF(L92="","",IF(B92="Long",L92-H92,H92-L92)*2-1.2)</f>
        <v/>
      </c>
      <c r="O92" s="2">
        <f>IF(N92="","",N92/(K92*2))</f>
        <v/>
      </c>
      <c r="P92" s="4">
        <f>IF(N92="","",P91+N92)</f>
        <v/>
      </c>
    </row>
    <row r="93">
      <c r="H93" s="2" t="n"/>
      <c r="I93" s="2" t="n"/>
      <c r="J93" s="2" t="n"/>
      <c r="K93" s="2">
        <f>IF(H93="","",ABS(H93-I93))</f>
        <v/>
      </c>
      <c r="L93" s="2" t="n"/>
      <c r="N93" s="3">
        <f>IF(L93="","",IF(B93="Long",L93-H93,H93-L93)*2-1.2)</f>
        <v/>
      </c>
      <c r="O93" s="2">
        <f>IF(N93="","",N93/(K93*2))</f>
        <v/>
      </c>
      <c r="P93" s="4">
        <f>IF(N93="","",P92+N93)</f>
        <v/>
      </c>
    </row>
    <row r="94">
      <c r="H94" s="2" t="n"/>
      <c r="I94" s="2" t="n"/>
      <c r="J94" s="2" t="n"/>
      <c r="K94" s="2">
        <f>IF(H94="","",ABS(H94-I94))</f>
        <v/>
      </c>
      <c r="L94" s="2" t="n"/>
      <c r="N94" s="3">
        <f>IF(L94="","",IF(B94="Long",L94-H94,H94-L94)*2-1.2)</f>
        <v/>
      </c>
      <c r="O94" s="2">
        <f>IF(N94="","",N94/(K94*2))</f>
        <v/>
      </c>
      <c r="P94" s="4">
        <f>IF(N94="","",P93+N94)</f>
        <v/>
      </c>
    </row>
    <row r="95">
      <c r="H95" s="2" t="n"/>
      <c r="I95" s="2" t="n"/>
      <c r="J95" s="2" t="n"/>
      <c r="K95" s="2">
        <f>IF(H95="","",ABS(H95-I95))</f>
        <v/>
      </c>
      <c r="L95" s="2" t="n"/>
      <c r="N95" s="3">
        <f>IF(L95="","",IF(B95="Long",L95-H95,H95-L95)*2-1.2)</f>
        <v/>
      </c>
      <c r="O95" s="2">
        <f>IF(N95="","",N95/(K95*2))</f>
        <v/>
      </c>
      <c r="P95" s="4">
        <f>IF(N95="","",P94+N95)</f>
        <v/>
      </c>
    </row>
    <row r="96">
      <c r="H96" s="2" t="n"/>
      <c r="I96" s="2" t="n"/>
      <c r="J96" s="2" t="n"/>
      <c r="K96" s="2">
        <f>IF(H96="","",ABS(H96-I96))</f>
        <v/>
      </c>
      <c r="L96" s="2" t="n"/>
      <c r="N96" s="3">
        <f>IF(L96="","",IF(B96="Long",L96-H96,H96-L96)*2-1.2)</f>
        <v/>
      </c>
      <c r="O96" s="2">
        <f>IF(N96="","",N96/(K96*2))</f>
        <v/>
      </c>
      <c r="P96" s="4">
        <f>IF(N96="","",P95+N96)</f>
        <v/>
      </c>
    </row>
    <row r="97">
      <c r="H97" s="2" t="n"/>
      <c r="I97" s="2" t="n"/>
      <c r="J97" s="2" t="n"/>
      <c r="K97" s="2">
        <f>IF(H97="","",ABS(H97-I97))</f>
        <v/>
      </c>
      <c r="L97" s="2" t="n"/>
      <c r="N97" s="3">
        <f>IF(L97="","",IF(B97="Long",L97-H97,H97-L97)*2-1.2)</f>
        <v/>
      </c>
      <c r="O97" s="2">
        <f>IF(N97="","",N97/(K97*2))</f>
        <v/>
      </c>
      <c r="P97" s="4">
        <f>IF(N97="","",P96+N97)</f>
        <v/>
      </c>
    </row>
    <row r="98">
      <c r="H98" s="2" t="n"/>
      <c r="I98" s="2" t="n"/>
      <c r="J98" s="2" t="n"/>
      <c r="K98" s="2">
        <f>IF(H98="","",ABS(H98-I98))</f>
        <v/>
      </c>
      <c r="L98" s="2" t="n"/>
      <c r="N98" s="3">
        <f>IF(L98="","",IF(B98="Long",L98-H98,H98-L98)*2-1.2)</f>
        <v/>
      </c>
      <c r="O98" s="2">
        <f>IF(N98="","",N98/(K98*2))</f>
        <v/>
      </c>
      <c r="P98" s="4">
        <f>IF(N98="","",P97+N98)</f>
        <v/>
      </c>
    </row>
    <row r="99">
      <c r="H99" s="2" t="n"/>
      <c r="I99" s="2" t="n"/>
      <c r="J99" s="2" t="n"/>
      <c r="K99" s="2">
        <f>IF(H99="","",ABS(H99-I99))</f>
        <v/>
      </c>
      <c r="L99" s="2" t="n"/>
      <c r="N99" s="3">
        <f>IF(L99="","",IF(B99="Long",L99-H99,H99-L99)*2-1.2)</f>
        <v/>
      </c>
      <c r="O99" s="2">
        <f>IF(N99="","",N99/(K99*2))</f>
        <v/>
      </c>
      <c r="P99" s="4">
        <f>IF(N99="","",P98+N99)</f>
        <v/>
      </c>
    </row>
    <row r="100">
      <c r="H100" s="2" t="n"/>
      <c r="I100" s="2" t="n"/>
      <c r="J100" s="2" t="n"/>
      <c r="K100" s="2">
        <f>IF(H100="","",ABS(H100-I100))</f>
        <v/>
      </c>
      <c r="L100" s="2" t="n"/>
      <c r="N100" s="3">
        <f>IF(L100="","",IF(B100="Long",L100-H100,H100-L100)*2-1.2)</f>
        <v/>
      </c>
      <c r="O100" s="2">
        <f>IF(N100="","",N100/(K100*2))</f>
        <v/>
      </c>
      <c r="P100" s="4">
        <f>IF(N100="","",P99+N100)</f>
        <v/>
      </c>
    </row>
    <row r="101">
      <c r="H101" s="2" t="n"/>
      <c r="I101" s="2" t="n"/>
      <c r="J101" s="2" t="n"/>
      <c r="K101" s="2">
        <f>IF(H101="","",ABS(H101-I101))</f>
        <v/>
      </c>
      <c r="L101" s="2" t="n"/>
      <c r="N101" s="3">
        <f>IF(L101="","",IF(B101="Long",L101-H101,H101-L101)*2-1.2)</f>
        <v/>
      </c>
      <c r="O101" s="2">
        <f>IF(N101="","",N101/(K101*2))</f>
        <v/>
      </c>
      <c r="P101" s="4">
        <f>IF(N101="","",P100+N101)</f>
        <v/>
      </c>
    </row>
    <row r="102">
      <c r="H102" s="2" t="n"/>
      <c r="I102" s="2" t="n"/>
      <c r="J102" s="2" t="n"/>
      <c r="K102" s="2">
        <f>IF(H102="","",ABS(H102-I102))</f>
        <v/>
      </c>
      <c r="L102" s="2" t="n"/>
      <c r="N102" s="3">
        <f>IF(L102="","",IF(B102="Long",L102-H102,H102-L102)*2-1.2)</f>
        <v/>
      </c>
      <c r="O102" s="2">
        <f>IF(N102="","",N102/(K102*2))</f>
        <v/>
      </c>
      <c r="P102" s="4">
        <f>IF(N102="","",P101+N102)</f>
        <v/>
      </c>
    </row>
    <row r="103">
      <c r="H103" s="2" t="n"/>
      <c r="I103" s="2" t="n"/>
      <c r="J103" s="2" t="n"/>
      <c r="K103" s="2">
        <f>IF(H103="","",ABS(H103-I103))</f>
        <v/>
      </c>
      <c r="L103" s="2" t="n"/>
      <c r="N103" s="3">
        <f>IF(L103="","",IF(B103="Long",L103-H103,H103-L103)*2-1.2)</f>
        <v/>
      </c>
      <c r="O103" s="2">
        <f>IF(N103="","",N103/(K103*2))</f>
        <v/>
      </c>
      <c r="P103" s="4">
        <f>IF(N103="","",P102+N103)</f>
        <v/>
      </c>
    </row>
    <row r="104">
      <c r="H104" s="2" t="n"/>
      <c r="I104" s="2" t="n"/>
      <c r="J104" s="2" t="n"/>
      <c r="K104" s="2">
        <f>IF(H104="","",ABS(H104-I104))</f>
        <v/>
      </c>
      <c r="L104" s="2" t="n"/>
      <c r="N104" s="3">
        <f>IF(L104="","",IF(B104="Long",L104-H104,H104-L104)*2-1.2)</f>
        <v/>
      </c>
      <c r="O104" s="2">
        <f>IF(N104="","",N104/(K104*2))</f>
        <v/>
      </c>
      <c r="P104" s="4">
        <f>IF(N104="","",P103+N104)</f>
        <v/>
      </c>
    </row>
    <row r="105">
      <c r="H105" s="2" t="n"/>
      <c r="I105" s="2" t="n"/>
      <c r="J105" s="2" t="n"/>
      <c r="K105" s="2">
        <f>IF(H105="","",ABS(H105-I105))</f>
        <v/>
      </c>
      <c r="L105" s="2" t="n"/>
      <c r="N105" s="3">
        <f>IF(L105="","",IF(B105="Long",L105-H105,H105-L105)*2-1.2)</f>
        <v/>
      </c>
      <c r="O105" s="2">
        <f>IF(N105="","",N105/(K105*2))</f>
        <v/>
      </c>
      <c r="P105" s="4">
        <f>IF(N105="","",P104+N105)</f>
        <v/>
      </c>
    </row>
    <row r="106">
      <c r="H106" s="2" t="n"/>
      <c r="I106" s="2" t="n"/>
      <c r="J106" s="2" t="n"/>
      <c r="K106" s="2">
        <f>IF(H106="","",ABS(H106-I106))</f>
        <v/>
      </c>
      <c r="L106" s="2" t="n"/>
      <c r="N106" s="3">
        <f>IF(L106="","",IF(B106="Long",L106-H106,H106-L106)*2-1.2)</f>
        <v/>
      </c>
      <c r="O106" s="2">
        <f>IF(N106="","",N106/(K106*2))</f>
        <v/>
      </c>
      <c r="P106" s="4">
        <f>IF(N106="","",P105+N106)</f>
        <v/>
      </c>
    </row>
    <row r="107">
      <c r="H107" s="2" t="n"/>
      <c r="I107" s="2" t="n"/>
      <c r="J107" s="2" t="n"/>
      <c r="K107" s="2">
        <f>IF(H107="","",ABS(H107-I107))</f>
        <v/>
      </c>
      <c r="L107" s="2" t="n"/>
      <c r="N107" s="3">
        <f>IF(L107="","",IF(B107="Long",L107-H107,H107-L107)*2-1.2)</f>
        <v/>
      </c>
      <c r="O107" s="2">
        <f>IF(N107="","",N107/(K107*2))</f>
        <v/>
      </c>
      <c r="P107" s="4">
        <f>IF(N107="","",P106+N107)</f>
        <v/>
      </c>
    </row>
    <row r="108">
      <c r="H108" s="2" t="n"/>
      <c r="I108" s="2" t="n"/>
      <c r="J108" s="2" t="n"/>
      <c r="K108" s="2">
        <f>IF(H108="","",ABS(H108-I108))</f>
        <v/>
      </c>
      <c r="L108" s="2" t="n"/>
      <c r="N108" s="3">
        <f>IF(L108="","",IF(B108="Long",L108-H108,H108-L108)*2-1.2)</f>
        <v/>
      </c>
      <c r="O108" s="2">
        <f>IF(N108="","",N108/(K108*2))</f>
        <v/>
      </c>
      <c r="P108" s="4">
        <f>IF(N108="","",P107+N108)</f>
        <v/>
      </c>
    </row>
    <row r="109">
      <c r="H109" s="2" t="n"/>
      <c r="I109" s="2" t="n"/>
      <c r="J109" s="2" t="n"/>
      <c r="K109" s="2">
        <f>IF(H109="","",ABS(H109-I109))</f>
        <v/>
      </c>
      <c r="L109" s="2" t="n"/>
      <c r="N109" s="3">
        <f>IF(L109="","",IF(B109="Long",L109-H109,H109-L109)*2-1.2)</f>
        <v/>
      </c>
      <c r="O109" s="2">
        <f>IF(N109="","",N109/(K109*2))</f>
        <v/>
      </c>
      <c r="P109" s="4">
        <f>IF(N109="","",P108+N109)</f>
        <v/>
      </c>
    </row>
    <row r="110">
      <c r="H110" s="2" t="n"/>
      <c r="I110" s="2" t="n"/>
      <c r="J110" s="2" t="n"/>
      <c r="K110" s="2">
        <f>IF(H110="","",ABS(H110-I110))</f>
        <v/>
      </c>
      <c r="L110" s="2" t="n"/>
      <c r="N110" s="3">
        <f>IF(L110="","",IF(B110="Long",L110-H110,H110-L110)*2-1.2)</f>
        <v/>
      </c>
      <c r="O110" s="2">
        <f>IF(N110="","",N110/(K110*2))</f>
        <v/>
      </c>
      <c r="P110" s="4">
        <f>IF(N110="","",P109+N110)</f>
        <v/>
      </c>
    </row>
    <row r="111">
      <c r="H111" s="2" t="n"/>
      <c r="I111" s="2" t="n"/>
      <c r="J111" s="2" t="n"/>
      <c r="K111" s="2">
        <f>IF(H111="","",ABS(H111-I111))</f>
        <v/>
      </c>
      <c r="L111" s="2" t="n"/>
      <c r="N111" s="3">
        <f>IF(L111="","",IF(B111="Long",L111-H111,H111-L111)*2-1.2)</f>
        <v/>
      </c>
      <c r="O111" s="2">
        <f>IF(N111="","",N111/(K111*2))</f>
        <v/>
      </c>
      <c r="P111" s="4">
        <f>IF(N111="","",P110+N111)</f>
        <v/>
      </c>
    </row>
    <row r="112">
      <c r="H112" s="2" t="n"/>
      <c r="I112" s="2" t="n"/>
      <c r="J112" s="2" t="n"/>
      <c r="K112" s="2">
        <f>IF(H112="","",ABS(H112-I112))</f>
        <v/>
      </c>
      <c r="L112" s="2" t="n"/>
      <c r="N112" s="3">
        <f>IF(L112="","",IF(B112="Long",L112-H112,H112-L112)*2-1.2)</f>
        <v/>
      </c>
      <c r="O112" s="2">
        <f>IF(N112="","",N112/(K112*2))</f>
        <v/>
      </c>
      <c r="P112" s="4">
        <f>IF(N112="","",P111+N112)</f>
        <v/>
      </c>
    </row>
    <row r="113">
      <c r="H113" s="2" t="n"/>
      <c r="I113" s="2" t="n"/>
      <c r="J113" s="2" t="n"/>
      <c r="K113" s="2">
        <f>IF(H113="","",ABS(H113-I113))</f>
        <v/>
      </c>
      <c r="L113" s="2" t="n"/>
      <c r="N113" s="3">
        <f>IF(L113="","",IF(B113="Long",L113-H113,H113-L113)*2-1.2)</f>
        <v/>
      </c>
      <c r="O113" s="2">
        <f>IF(N113="","",N113/(K113*2))</f>
        <v/>
      </c>
      <c r="P113" s="4">
        <f>IF(N113="","",P112+N113)</f>
        <v/>
      </c>
    </row>
    <row r="114">
      <c r="H114" s="2" t="n"/>
      <c r="I114" s="2" t="n"/>
      <c r="J114" s="2" t="n"/>
      <c r="K114" s="2">
        <f>IF(H114="","",ABS(H114-I114))</f>
        <v/>
      </c>
      <c r="L114" s="2" t="n"/>
      <c r="N114" s="3">
        <f>IF(L114="","",IF(B114="Long",L114-H114,H114-L114)*2-1.2)</f>
        <v/>
      </c>
      <c r="O114" s="2">
        <f>IF(N114="","",N114/(K114*2))</f>
        <v/>
      </c>
      <c r="P114" s="4">
        <f>IF(N114="","",P113+N114)</f>
        <v/>
      </c>
    </row>
    <row r="115">
      <c r="H115" s="2" t="n"/>
      <c r="I115" s="2" t="n"/>
      <c r="J115" s="2" t="n"/>
      <c r="K115" s="2">
        <f>IF(H115="","",ABS(H115-I115))</f>
        <v/>
      </c>
      <c r="L115" s="2" t="n"/>
      <c r="N115" s="3">
        <f>IF(L115="","",IF(B115="Long",L115-H115,H115-L115)*2-1.2)</f>
        <v/>
      </c>
      <c r="O115" s="2">
        <f>IF(N115="","",N115/(K115*2))</f>
        <v/>
      </c>
      <c r="P115" s="4">
        <f>IF(N115="","",P114+N115)</f>
        <v/>
      </c>
    </row>
    <row r="116">
      <c r="H116" s="2" t="n"/>
      <c r="I116" s="2" t="n"/>
      <c r="J116" s="2" t="n"/>
      <c r="K116" s="2">
        <f>IF(H116="","",ABS(H116-I116))</f>
        <v/>
      </c>
      <c r="L116" s="2" t="n"/>
      <c r="N116" s="3">
        <f>IF(L116="","",IF(B116="Long",L116-H116,H116-L116)*2-1.2)</f>
        <v/>
      </c>
      <c r="O116" s="2">
        <f>IF(N116="","",N116/(K116*2))</f>
        <v/>
      </c>
      <c r="P116" s="4">
        <f>IF(N116="","",P115+N116)</f>
        <v/>
      </c>
    </row>
    <row r="117">
      <c r="H117" s="2" t="n"/>
      <c r="I117" s="2" t="n"/>
      <c r="J117" s="2" t="n"/>
      <c r="K117" s="2">
        <f>IF(H117="","",ABS(H117-I117))</f>
        <v/>
      </c>
      <c r="L117" s="2" t="n"/>
      <c r="N117" s="3">
        <f>IF(L117="","",IF(B117="Long",L117-H117,H117-L117)*2-1.2)</f>
        <v/>
      </c>
      <c r="O117" s="2">
        <f>IF(N117="","",N117/(K117*2))</f>
        <v/>
      </c>
      <c r="P117" s="4">
        <f>IF(N117="","",P116+N117)</f>
        <v/>
      </c>
    </row>
    <row r="118">
      <c r="H118" s="2" t="n"/>
      <c r="I118" s="2" t="n"/>
      <c r="J118" s="2" t="n"/>
      <c r="K118" s="2">
        <f>IF(H118="","",ABS(H118-I118))</f>
        <v/>
      </c>
      <c r="L118" s="2" t="n"/>
      <c r="N118" s="3">
        <f>IF(L118="","",IF(B118="Long",L118-H118,H118-L118)*2-1.2)</f>
        <v/>
      </c>
      <c r="O118" s="2">
        <f>IF(N118="","",N118/(K118*2))</f>
        <v/>
      </c>
      <c r="P118" s="4">
        <f>IF(N118="","",P117+N118)</f>
        <v/>
      </c>
    </row>
    <row r="119">
      <c r="H119" s="2" t="n"/>
      <c r="I119" s="2" t="n"/>
      <c r="J119" s="2" t="n"/>
      <c r="K119" s="2">
        <f>IF(H119="","",ABS(H119-I119))</f>
        <v/>
      </c>
      <c r="L119" s="2" t="n"/>
      <c r="N119" s="3">
        <f>IF(L119="","",IF(B119="Long",L119-H119,H119-L119)*2-1.2)</f>
        <v/>
      </c>
      <c r="O119" s="2">
        <f>IF(N119="","",N119/(K119*2))</f>
        <v/>
      </c>
      <c r="P119" s="4">
        <f>IF(N119="","",P118+N119)</f>
        <v/>
      </c>
    </row>
    <row r="120">
      <c r="H120" s="2" t="n"/>
      <c r="I120" s="2" t="n"/>
      <c r="J120" s="2" t="n"/>
      <c r="K120" s="2">
        <f>IF(H120="","",ABS(H120-I120))</f>
        <v/>
      </c>
      <c r="L120" s="2" t="n"/>
      <c r="N120" s="3">
        <f>IF(L120="","",IF(B120="Long",L120-H120,H120-L120)*2-1.2)</f>
        <v/>
      </c>
      <c r="O120" s="2">
        <f>IF(N120="","",N120/(K120*2))</f>
        <v/>
      </c>
      <c r="P120" s="4">
        <f>IF(N120="","",P119+N120)</f>
        <v/>
      </c>
    </row>
    <row r="121">
      <c r="H121" s="2" t="n"/>
      <c r="I121" s="2" t="n"/>
      <c r="J121" s="2" t="n"/>
      <c r="K121" s="2">
        <f>IF(H121="","",ABS(H121-I121))</f>
        <v/>
      </c>
      <c r="L121" s="2" t="n"/>
      <c r="N121" s="3">
        <f>IF(L121="","",IF(B121="Long",L121-H121,H121-L121)*2-1.2)</f>
        <v/>
      </c>
      <c r="O121" s="2">
        <f>IF(N121="","",N121/(K121*2))</f>
        <v/>
      </c>
      <c r="P121" s="4">
        <f>IF(N121="","",P120+N121)</f>
        <v/>
      </c>
    </row>
    <row r="122">
      <c r="H122" s="2" t="n"/>
      <c r="I122" s="2" t="n"/>
      <c r="J122" s="2" t="n"/>
      <c r="K122" s="2">
        <f>IF(H122="","",ABS(H122-I122))</f>
        <v/>
      </c>
      <c r="L122" s="2" t="n"/>
      <c r="N122" s="3">
        <f>IF(L122="","",IF(B122="Long",L122-H122,H122-L122)*2-1.2)</f>
        <v/>
      </c>
      <c r="O122" s="2">
        <f>IF(N122="","",N122/(K122*2))</f>
        <v/>
      </c>
      <c r="P122" s="4">
        <f>IF(N122="","",P121+N122)</f>
        <v/>
      </c>
    </row>
    <row r="123">
      <c r="H123" s="2" t="n"/>
      <c r="I123" s="2" t="n"/>
      <c r="J123" s="2" t="n"/>
      <c r="K123" s="2">
        <f>IF(H123="","",ABS(H123-I123))</f>
        <v/>
      </c>
      <c r="L123" s="2" t="n"/>
      <c r="N123" s="3">
        <f>IF(L123="","",IF(B123="Long",L123-H123,H123-L123)*2-1.2)</f>
        <v/>
      </c>
      <c r="O123" s="2">
        <f>IF(N123="","",N123/(K123*2))</f>
        <v/>
      </c>
      <c r="P123" s="4">
        <f>IF(N123="","",P122+N123)</f>
        <v/>
      </c>
    </row>
    <row r="124">
      <c r="H124" s="2" t="n"/>
      <c r="I124" s="2" t="n"/>
      <c r="J124" s="2" t="n"/>
      <c r="K124" s="2">
        <f>IF(H124="","",ABS(H124-I124))</f>
        <v/>
      </c>
      <c r="L124" s="2" t="n"/>
      <c r="N124" s="3">
        <f>IF(L124="","",IF(B124="Long",L124-H124,H124-L124)*2-1.2)</f>
        <v/>
      </c>
      <c r="O124" s="2">
        <f>IF(N124="","",N124/(K124*2))</f>
        <v/>
      </c>
      <c r="P124" s="4">
        <f>IF(N124="","",P123+N124)</f>
        <v/>
      </c>
    </row>
    <row r="125">
      <c r="H125" s="2" t="n"/>
      <c r="I125" s="2" t="n"/>
      <c r="J125" s="2" t="n"/>
      <c r="K125" s="2">
        <f>IF(H125="","",ABS(H125-I125))</f>
        <v/>
      </c>
      <c r="L125" s="2" t="n"/>
      <c r="N125" s="3">
        <f>IF(L125="","",IF(B125="Long",L125-H125,H125-L125)*2-1.2)</f>
        <v/>
      </c>
      <c r="O125" s="2">
        <f>IF(N125="","",N125/(K125*2))</f>
        <v/>
      </c>
      <c r="P125" s="4">
        <f>IF(N125="","",P124+N125)</f>
        <v/>
      </c>
    </row>
    <row r="126">
      <c r="H126" s="2" t="n"/>
      <c r="I126" s="2" t="n"/>
      <c r="J126" s="2" t="n"/>
      <c r="K126" s="2">
        <f>IF(H126="","",ABS(H126-I126))</f>
        <v/>
      </c>
      <c r="L126" s="2" t="n"/>
      <c r="N126" s="3">
        <f>IF(L126="","",IF(B126="Long",L126-H126,H126-L126)*2-1.2)</f>
        <v/>
      </c>
      <c r="O126" s="2">
        <f>IF(N126="","",N126/(K126*2))</f>
        <v/>
      </c>
      <c r="P126" s="4">
        <f>IF(N126="","",P125+N126)</f>
        <v/>
      </c>
    </row>
    <row r="127">
      <c r="H127" s="2" t="n"/>
      <c r="I127" s="2" t="n"/>
      <c r="J127" s="2" t="n"/>
      <c r="K127" s="2">
        <f>IF(H127="","",ABS(H127-I127))</f>
        <v/>
      </c>
      <c r="L127" s="2" t="n"/>
      <c r="N127" s="3">
        <f>IF(L127="","",IF(B127="Long",L127-H127,H127-L127)*2-1.2)</f>
        <v/>
      </c>
      <c r="O127" s="2">
        <f>IF(N127="","",N127/(K127*2))</f>
        <v/>
      </c>
      <c r="P127" s="4">
        <f>IF(N127="","",P126+N127)</f>
        <v/>
      </c>
    </row>
    <row r="128">
      <c r="H128" s="2" t="n"/>
      <c r="I128" s="2" t="n"/>
      <c r="J128" s="2" t="n"/>
      <c r="K128" s="2">
        <f>IF(H128="","",ABS(H128-I128))</f>
        <v/>
      </c>
      <c r="L128" s="2" t="n"/>
      <c r="N128" s="3">
        <f>IF(L128="","",IF(B128="Long",L128-H128,H128-L128)*2-1.2)</f>
        <v/>
      </c>
      <c r="O128" s="2">
        <f>IF(N128="","",N128/(K128*2))</f>
        <v/>
      </c>
      <c r="P128" s="4">
        <f>IF(N128="","",P127+N128)</f>
        <v/>
      </c>
    </row>
    <row r="129">
      <c r="H129" s="2" t="n"/>
      <c r="I129" s="2" t="n"/>
      <c r="J129" s="2" t="n"/>
      <c r="K129" s="2">
        <f>IF(H129="","",ABS(H129-I129))</f>
        <v/>
      </c>
      <c r="L129" s="2" t="n"/>
      <c r="N129" s="3">
        <f>IF(L129="","",IF(B129="Long",L129-H129,H129-L129)*2-1.2)</f>
        <v/>
      </c>
      <c r="O129" s="2">
        <f>IF(N129="","",N129/(K129*2))</f>
        <v/>
      </c>
      <c r="P129" s="4">
        <f>IF(N129="","",P128+N129)</f>
        <v/>
      </c>
    </row>
    <row r="130">
      <c r="H130" s="2" t="n"/>
      <c r="I130" s="2" t="n"/>
      <c r="J130" s="2" t="n"/>
      <c r="K130" s="2">
        <f>IF(H130="","",ABS(H130-I130))</f>
        <v/>
      </c>
      <c r="L130" s="2" t="n"/>
      <c r="N130" s="3">
        <f>IF(L130="","",IF(B130="Long",L130-H130,H130-L130)*2-1.2)</f>
        <v/>
      </c>
      <c r="O130" s="2">
        <f>IF(N130="","",N130/(K130*2))</f>
        <v/>
      </c>
      <c r="P130" s="4">
        <f>IF(N130="","",P129+N130)</f>
        <v/>
      </c>
    </row>
    <row r="131">
      <c r="H131" s="2" t="n"/>
      <c r="I131" s="2" t="n"/>
      <c r="J131" s="2" t="n"/>
      <c r="K131" s="2">
        <f>IF(H131="","",ABS(H131-I131))</f>
        <v/>
      </c>
      <c r="L131" s="2" t="n"/>
      <c r="N131" s="3">
        <f>IF(L131="","",IF(B131="Long",L131-H131,H131-L131)*2-1.2)</f>
        <v/>
      </c>
      <c r="O131" s="2">
        <f>IF(N131="","",N131/(K131*2))</f>
        <v/>
      </c>
      <c r="P131" s="4">
        <f>IF(N131="","",P130+N131)</f>
        <v/>
      </c>
    </row>
    <row r="132">
      <c r="H132" s="2" t="n"/>
      <c r="I132" s="2" t="n"/>
      <c r="J132" s="2" t="n"/>
      <c r="K132" s="2">
        <f>IF(H132="","",ABS(H132-I132))</f>
        <v/>
      </c>
      <c r="L132" s="2" t="n"/>
      <c r="N132" s="3">
        <f>IF(L132="","",IF(B132="Long",L132-H132,H132-L132)*2-1.2)</f>
        <v/>
      </c>
      <c r="O132" s="2">
        <f>IF(N132="","",N132/(K132*2))</f>
        <v/>
      </c>
      <c r="P132" s="4">
        <f>IF(N132="","",P131+N132)</f>
        <v/>
      </c>
    </row>
    <row r="133">
      <c r="H133" s="2" t="n"/>
      <c r="I133" s="2" t="n"/>
      <c r="J133" s="2" t="n"/>
      <c r="K133" s="2">
        <f>IF(H133="","",ABS(H133-I133))</f>
        <v/>
      </c>
      <c r="L133" s="2" t="n"/>
      <c r="N133" s="3">
        <f>IF(L133="","",IF(B133="Long",L133-H133,H133-L133)*2-1.2)</f>
        <v/>
      </c>
      <c r="O133" s="2">
        <f>IF(N133="","",N133/(K133*2))</f>
        <v/>
      </c>
      <c r="P133" s="4">
        <f>IF(N133="","",P132+N133)</f>
        <v/>
      </c>
    </row>
    <row r="134">
      <c r="H134" s="2" t="n"/>
      <c r="I134" s="2" t="n"/>
      <c r="J134" s="2" t="n"/>
      <c r="K134" s="2">
        <f>IF(H134="","",ABS(H134-I134))</f>
        <v/>
      </c>
      <c r="L134" s="2" t="n"/>
      <c r="N134" s="3">
        <f>IF(L134="","",IF(B134="Long",L134-H134,H134-L134)*2-1.2)</f>
        <v/>
      </c>
      <c r="O134" s="2">
        <f>IF(N134="","",N134/(K134*2))</f>
        <v/>
      </c>
      <c r="P134" s="4">
        <f>IF(N134="","",P133+N134)</f>
        <v/>
      </c>
    </row>
    <row r="135">
      <c r="H135" s="2" t="n"/>
      <c r="I135" s="2" t="n"/>
      <c r="J135" s="2" t="n"/>
      <c r="K135" s="2">
        <f>IF(H135="","",ABS(H135-I135))</f>
        <v/>
      </c>
      <c r="L135" s="2" t="n"/>
      <c r="N135" s="3">
        <f>IF(L135="","",IF(B135="Long",L135-H135,H135-L135)*2-1.2)</f>
        <v/>
      </c>
      <c r="O135" s="2">
        <f>IF(N135="","",N135/(K135*2))</f>
        <v/>
      </c>
      <c r="P135" s="4">
        <f>IF(N135="","",P134+N135)</f>
        <v/>
      </c>
    </row>
    <row r="136">
      <c r="H136" s="2" t="n"/>
      <c r="I136" s="2" t="n"/>
      <c r="J136" s="2" t="n"/>
      <c r="K136" s="2">
        <f>IF(H136="","",ABS(H136-I136))</f>
        <v/>
      </c>
      <c r="L136" s="2" t="n"/>
      <c r="N136" s="3">
        <f>IF(L136="","",IF(B136="Long",L136-H136,H136-L136)*2-1.2)</f>
        <v/>
      </c>
      <c r="O136" s="2">
        <f>IF(N136="","",N136/(K136*2))</f>
        <v/>
      </c>
      <c r="P136" s="4">
        <f>IF(N136="","",P135+N136)</f>
        <v/>
      </c>
    </row>
    <row r="137">
      <c r="H137" s="2" t="n"/>
      <c r="I137" s="2" t="n"/>
      <c r="J137" s="2" t="n"/>
      <c r="K137" s="2">
        <f>IF(H137="","",ABS(H137-I137))</f>
        <v/>
      </c>
      <c r="L137" s="2" t="n"/>
      <c r="N137" s="3">
        <f>IF(L137="","",IF(B137="Long",L137-H137,H137-L137)*2-1.2)</f>
        <v/>
      </c>
      <c r="O137" s="2">
        <f>IF(N137="","",N137/(K137*2))</f>
        <v/>
      </c>
      <c r="P137" s="4">
        <f>IF(N137="","",P136+N137)</f>
        <v/>
      </c>
    </row>
    <row r="138">
      <c r="H138" s="2" t="n"/>
      <c r="I138" s="2" t="n"/>
      <c r="J138" s="2" t="n"/>
      <c r="K138" s="2">
        <f>IF(H138="","",ABS(H138-I138))</f>
        <v/>
      </c>
      <c r="L138" s="2" t="n"/>
      <c r="N138" s="3">
        <f>IF(L138="","",IF(B138="Long",L138-H138,H138-L138)*2-1.2)</f>
        <v/>
      </c>
      <c r="O138" s="2">
        <f>IF(N138="","",N138/(K138*2))</f>
        <v/>
      </c>
      <c r="P138" s="4">
        <f>IF(N138="","",P137+N138)</f>
        <v/>
      </c>
    </row>
    <row r="139">
      <c r="H139" s="2" t="n"/>
      <c r="I139" s="2" t="n"/>
      <c r="J139" s="2" t="n"/>
      <c r="K139" s="2">
        <f>IF(H139="","",ABS(H139-I139))</f>
        <v/>
      </c>
      <c r="L139" s="2" t="n"/>
      <c r="N139" s="3">
        <f>IF(L139="","",IF(B139="Long",L139-H139,H139-L139)*2-1.2)</f>
        <v/>
      </c>
      <c r="O139" s="2">
        <f>IF(N139="","",N139/(K139*2))</f>
        <v/>
      </c>
      <c r="P139" s="4">
        <f>IF(N139="","",P138+N139)</f>
        <v/>
      </c>
    </row>
    <row r="140">
      <c r="H140" s="2" t="n"/>
      <c r="I140" s="2" t="n"/>
      <c r="J140" s="2" t="n"/>
      <c r="K140" s="2">
        <f>IF(H140="","",ABS(H140-I140))</f>
        <v/>
      </c>
      <c r="L140" s="2" t="n"/>
      <c r="N140" s="3">
        <f>IF(L140="","",IF(B140="Long",L140-H140,H140-L140)*2-1.2)</f>
        <v/>
      </c>
      <c r="O140" s="2">
        <f>IF(N140="","",N140/(K140*2))</f>
        <v/>
      </c>
      <c r="P140" s="4">
        <f>IF(N140="","",P139+N140)</f>
        <v/>
      </c>
    </row>
    <row r="141">
      <c r="H141" s="2" t="n"/>
      <c r="I141" s="2" t="n"/>
      <c r="J141" s="2" t="n"/>
      <c r="K141" s="2">
        <f>IF(H141="","",ABS(H141-I141))</f>
        <v/>
      </c>
      <c r="L141" s="2" t="n"/>
      <c r="N141" s="3">
        <f>IF(L141="","",IF(B141="Long",L141-H141,H141-L141)*2-1.2)</f>
        <v/>
      </c>
      <c r="O141" s="2">
        <f>IF(N141="","",N141/(K141*2))</f>
        <v/>
      </c>
      <c r="P141" s="4">
        <f>IF(N141="","",P140+N141)</f>
        <v/>
      </c>
    </row>
    <row r="142">
      <c r="H142" s="2" t="n"/>
      <c r="I142" s="2" t="n"/>
      <c r="J142" s="2" t="n"/>
      <c r="K142" s="2">
        <f>IF(H142="","",ABS(H142-I142))</f>
        <v/>
      </c>
      <c r="L142" s="2" t="n"/>
      <c r="N142" s="3">
        <f>IF(L142="","",IF(B142="Long",L142-H142,H142-L142)*2-1.2)</f>
        <v/>
      </c>
      <c r="O142" s="2">
        <f>IF(N142="","",N142/(K142*2))</f>
        <v/>
      </c>
      <c r="P142" s="4">
        <f>IF(N142="","",P141+N142)</f>
        <v/>
      </c>
    </row>
    <row r="143">
      <c r="H143" s="2" t="n"/>
      <c r="I143" s="2" t="n"/>
      <c r="J143" s="2" t="n"/>
      <c r="K143" s="2">
        <f>IF(H143="","",ABS(H143-I143))</f>
        <v/>
      </c>
      <c r="L143" s="2" t="n"/>
      <c r="N143" s="3">
        <f>IF(L143="","",IF(B143="Long",L143-H143,H143-L143)*2-1.2)</f>
        <v/>
      </c>
      <c r="O143" s="2">
        <f>IF(N143="","",N143/(K143*2))</f>
        <v/>
      </c>
      <c r="P143" s="4">
        <f>IF(N143="","",P142+N143)</f>
        <v/>
      </c>
    </row>
    <row r="144">
      <c r="H144" s="2" t="n"/>
      <c r="I144" s="2" t="n"/>
      <c r="J144" s="2" t="n"/>
      <c r="K144" s="2">
        <f>IF(H144="","",ABS(H144-I144))</f>
        <v/>
      </c>
      <c r="L144" s="2" t="n"/>
      <c r="N144" s="3">
        <f>IF(L144="","",IF(B144="Long",L144-H144,H144-L144)*2-1.2)</f>
        <v/>
      </c>
      <c r="O144" s="2">
        <f>IF(N144="","",N144/(K144*2))</f>
        <v/>
      </c>
      <c r="P144" s="4">
        <f>IF(N144="","",P143+N144)</f>
        <v/>
      </c>
    </row>
    <row r="145">
      <c r="H145" s="2" t="n"/>
      <c r="I145" s="2" t="n"/>
      <c r="J145" s="2" t="n"/>
      <c r="K145" s="2">
        <f>IF(H145="","",ABS(H145-I145))</f>
        <v/>
      </c>
      <c r="L145" s="2" t="n"/>
      <c r="N145" s="3">
        <f>IF(L145="","",IF(B145="Long",L145-H145,H145-L145)*2-1.2)</f>
        <v/>
      </c>
      <c r="O145" s="2">
        <f>IF(N145="","",N145/(K145*2))</f>
        <v/>
      </c>
      <c r="P145" s="4">
        <f>IF(N145="","",P144+N145)</f>
        <v/>
      </c>
    </row>
    <row r="146">
      <c r="H146" s="2" t="n"/>
      <c r="I146" s="2" t="n"/>
      <c r="J146" s="2" t="n"/>
      <c r="K146" s="2">
        <f>IF(H146="","",ABS(H146-I146))</f>
        <v/>
      </c>
      <c r="L146" s="2" t="n"/>
      <c r="N146" s="3">
        <f>IF(L146="","",IF(B146="Long",L146-H146,H146-L146)*2-1.2)</f>
        <v/>
      </c>
      <c r="O146" s="2">
        <f>IF(N146="","",N146/(K146*2))</f>
        <v/>
      </c>
      <c r="P146" s="4">
        <f>IF(N146="","",P145+N146)</f>
        <v/>
      </c>
    </row>
    <row r="147">
      <c r="H147" s="2" t="n"/>
      <c r="I147" s="2" t="n"/>
      <c r="J147" s="2" t="n"/>
      <c r="K147" s="2">
        <f>IF(H147="","",ABS(H147-I147))</f>
        <v/>
      </c>
      <c r="L147" s="2" t="n"/>
      <c r="N147" s="3">
        <f>IF(L147="","",IF(B147="Long",L147-H147,H147-L147)*2-1.2)</f>
        <v/>
      </c>
      <c r="O147" s="2">
        <f>IF(N147="","",N147/(K147*2))</f>
        <v/>
      </c>
      <c r="P147" s="4">
        <f>IF(N147="","",P146+N147)</f>
        <v/>
      </c>
    </row>
    <row r="148">
      <c r="H148" s="2" t="n"/>
      <c r="I148" s="2" t="n"/>
      <c r="J148" s="2" t="n"/>
      <c r="K148" s="2">
        <f>IF(H148="","",ABS(H148-I148))</f>
        <v/>
      </c>
      <c r="L148" s="2" t="n"/>
      <c r="N148" s="3">
        <f>IF(L148="","",IF(B148="Long",L148-H148,H148-L148)*2-1.2)</f>
        <v/>
      </c>
      <c r="O148" s="2">
        <f>IF(N148="","",N148/(K148*2))</f>
        <v/>
      </c>
      <c r="P148" s="4">
        <f>IF(N148="","",P147+N148)</f>
        <v/>
      </c>
    </row>
    <row r="149">
      <c r="H149" s="2" t="n"/>
      <c r="I149" s="2" t="n"/>
      <c r="J149" s="2" t="n"/>
      <c r="K149" s="2">
        <f>IF(H149="","",ABS(H149-I149))</f>
        <v/>
      </c>
      <c r="L149" s="2" t="n"/>
      <c r="N149" s="3">
        <f>IF(L149="","",IF(B149="Long",L149-H149,H149-L149)*2-1.2)</f>
        <v/>
      </c>
      <c r="O149" s="2">
        <f>IF(N149="","",N149/(K149*2))</f>
        <v/>
      </c>
      <c r="P149" s="4">
        <f>IF(N149="","",P148+N149)</f>
        <v/>
      </c>
    </row>
    <row r="150">
      <c r="H150" s="2" t="n"/>
      <c r="I150" s="2" t="n"/>
      <c r="J150" s="2" t="n"/>
      <c r="K150" s="2">
        <f>IF(H150="","",ABS(H150-I150))</f>
        <v/>
      </c>
      <c r="L150" s="2" t="n"/>
      <c r="N150" s="3">
        <f>IF(L150="","",IF(B150="Long",L150-H150,H150-L150)*2-1.2)</f>
        <v/>
      </c>
      <c r="O150" s="2">
        <f>IF(N150="","",N150/(K150*2))</f>
        <v/>
      </c>
      <c r="P150" s="4">
        <f>IF(N150="","",P149+N150)</f>
        <v/>
      </c>
    </row>
    <row r="151">
      <c r="H151" s="2" t="n"/>
      <c r="I151" s="2" t="n"/>
      <c r="J151" s="2" t="n"/>
      <c r="K151" s="2">
        <f>IF(H151="","",ABS(H151-I151))</f>
        <v/>
      </c>
      <c r="L151" s="2" t="n"/>
      <c r="N151" s="3">
        <f>IF(L151="","",IF(B151="Long",L151-H151,H151-L151)*2-1.2)</f>
        <v/>
      </c>
      <c r="O151" s="2">
        <f>IF(N151="","",N151/(K151*2))</f>
        <v/>
      </c>
      <c r="P151" s="4">
        <f>IF(N151="","",P150+N151)</f>
        <v/>
      </c>
    </row>
    <row r="152">
      <c r="H152" s="2" t="n"/>
      <c r="I152" s="2" t="n"/>
      <c r="J152" s="2" t="n"/>
      <c r="K152" s="2">
        <f>IF(H152="","",ABS(H152-I152))</f>
        <v/>
      </c>
      <c r="L152" s="2" t="n"/>
      <c r="N152" s="3">
        <f>IF(L152="","",IF(B152="Long",L152-H152,H152-L152)*2-1.2)</f>
        <v/>
      </c>
      <c r="O152" s="2">
        <f>IF(N152="","",N152/(K152*2))</f>
        <v/>
      </c>
      <c r="P152" s="4">
        <f>IF(N152="","",P151+N152)</f>
        <v/>
      </c>
    </row>
    <row r="153">
      <c r="H153" s="2" t="n"/>
      <c r="I153" s="2" t="n"/>
      <c r="J153" s="2" t="n"/>
      <c r="K153" s="2">
        <f>IF(H153="","",ABS(H153-I153))</f>
        <v/>
      </c>
      <c r="L153" s="2" t="n"/>
      <c r="N153" s="3">
        <f>IF(L153="","",IF(B153="Long",L153-H153,H153-L153)*2-1.2)</f>
        <v/>
      </c>
      <c r="O153" s="2">
        <f>IF(N153="","",N153/(K153*2))</f>
        <v/>
      </c>
      <c r="P153" s="4">
        <f>IF(N153="","",P152+N153)</f>
        <v/>
      </c>
    </row>
    <row r="154">
      <c r="H154" s="2" t="n"/>
      <c r="I154" s="2" t="n"/>
      <c r="J154" s="2" t="n"/>
      <c r="K154" s="2">
        <f>IF(H154="","",ABS(H154-I154))</f>
        <v/>
      </c>
      <c r="L154" s="2" t="n"/>
      <c r="N154" s="3">
        <f>IF(L154="","",IF(B154="Long",L154-H154,H154-L154)*2-1.2)</f>
        <v/>
      </c>
      <c r="O154" s="2">
        <f>IF(N154="","",N154/(K154*2))</f>
        <v/>
      </c>
      <c r="P154" s="4">
        <f>IF(N154="","",P153+N154)</f>
        <v/>
      </c>
    </row>
    <row r="155">
      <c r="H155" s="2" t="n"/>
      <c r="I155" s="2" t="n"/>
      <c r="J155" s="2" t="n"/>
      <c r="K155" s="2">
        <f>IF(H155="","",ABS(H155-I155))</f>
        <v/>
      </c>
      <c r="L155" s="2" t="n"/>
      <c r="N155" s="3">
        <f>IF(L155="","",IF(B155="Long",L155-H155,H155-L155)*2-1.2)</f>
        <v/>
      </c>
      <c r="O155" s="2">
        <f>IF(N155="","",N155/(K155*2))</f>
        <v/>
      </c>
      <c r="P155" s="4">
        <f>IF(N155="","",P154+N155)</f>
        <v/>
      </c>
    </row>
    <row r="156">
      <c r="H156" s="2" t="n"/>
      <c r="I156" s="2" t="n"/>
      <c r="J156" s="2" t="n"/>
      <c r="K156" s="2">
        <f>IF(H156="","",ABS(H156-I156))</f>
        <v/>
      </c>
      <c r="L156" s="2" t="n"/>
      <c r="N156" s="3">
        <f>IF(L156="","",IF(B156="Long",L156-H156,H156-L156)*2-1.2)</f>
        <v/>
      </c>
      <c r="O156" s="2">
        <f>IF(N156="","",N156/(K156*2))</f>
        <v/>
      </c>
      <c r="P156" s="4">
        <f>IF(N156="","",P155+N156)</f>
        <v/>
      </c>
    </row>
    <row r="157">
      <c r="H157" s="2" t="n"/>
      <c r="I157" s="2" t="n"/>
      <c r="J157" s="2" t="n"/>
      <c r="K157" s="2">
        <f>IF(H157="","",ABS(H157-I157))</f>
        <v/>
      </c>
      <c r="L157" s="2" t="n"/>
      <c r="N157" s="3">
        <f>IF(L157="","",IF(B157="Long",L157-H157,H157-L157)*2-1.2)</f>
        <v/>
      </c>
      <c r="O157" s="2">
        <f>IF(N157="","",N157/(K157*2))</f>
        <v/>
      </c>
      <c r="P157" s="4">
        <f>IF(N157="","",P156+N157)</f>
        <v/>
      </c>
    </row>
    <row r="158">
      <c r="H158" s="2" t="n"/>
      <c r="I158" s="2" t="n"/>
      <c r="J158" s="2" t="n"/>
      <c r="K158" s="2">
        <f>IF(H158="","",ABS(H158-I158))</f>
        <v/>
      </c>
      <c r="L158" s="2" t="n"/>
      <c r="N158" s="3">
        <f>IF(L158="","",IF(B158="Long",L158-H158,H158-L158)*2-1.2)</f>
        <v/>
      </c>
      <c r="O158" s="2">
        <f>IF(N158="","",N158/(K158*2))</f>
        <v/>
      </c>
      <c r="P158" s="4">
        <f>IF(N158="","",P157+N158)</f>
        <v/>
      </c>
    </row>
    <row r="159">
      <c r="H159" s="2" t="n"/>
      <c r="I159" s="2" t="n"/>
      <c r="J159" s="2" t="n"/>
      <c r="K159" s="2">
        <f>IF(H159="","",ABS(H159-I159))</f>
        <v/>
      </c>
      <c r="L159" s="2" t="n"/>
      <c r="N159" s="3">
        <f>IF(L159="","",IF(B159="Long",L159-H159,H159-L159)*2-1.2)</f>
        <v/>
      </c>
      <c r="O159" s="2">
        <f>IF(N159="","",N159/(K159*2))</f>
        <v/>
      </c>
      <c r="P159" s="4">
        <f>IF(N159="","",P158+N159)</f>
        <v/>
      </c>
    </row>
    <row r="160">
      <c r="H160" s="2" t="n"/>
      <c r="I160" s="2" t="n"/>
      <c r="J160" s="2" t="n"/>
      <c r="K160" s="2">
        <f>IF(H160="","",ABS(H160-I160))</f>
        <v/>
      </c>
      <c r="L160" s="2" t="n"/>
      <c r="N160" s="3">
        <f>IF(L160="","",IF(B160="Long",L160-H160,H160-L160)*2-1.2)</f>
        <v/>
      </c>
      <c r="O160" s="2">
        <f>IF(N160="","",N160/(K160*2))</f>
        <v/>
      </c>
      <c r="P160" s="4">
        <f>IF(N160="","",P159+N160)</f>
        <v/>
      </c>
    </row>
    <row r="161">
      <c r="H161" s="2" t="n"/>
      <c r="I161" s="2" t="n"/>
      <c r="J161" s="2" t="n"/>
      <c r="K161" s="2">
        <f>IF(H161="","",ABS(H161-I161))</f>
        <v/>
      </c>
      <c r="L161" s="2" t="n"/>
      <c r="N161" s="3">
        <f>IF(L161="","",IF(B161="Long",L161-H161,H161-L161)*2-1.2)</f>
        <v/>
      </c>
      <c r="O161" s="2">
        <f>IF(N161="","",N161/(K161*2))</f>
        <v/>
      </c>
      <c r="P161" s="4">
        <f>IF(N161="","",P160+N161)</f>
        <v/>
      </c>
    </row>
    <row r="162">
      <c r="H162" s="2" t="n"/>
      <c r="I162" s="2" t="n"/>
      <c r="J162" s="2" t="n"/>
      <c r="K162" s="2">
        <f>IF(H162="","",ABS(H162-I162))</f>
        <v/>
      </c>
      <c r="L162" s="2" t="n"/>
      <c r="N162" s="3">
        <f>IF(L162="","",IF(B162="Long",L162-H162,H162-L162)*2-1.2)</f>
        <v/>
      </c>
      <c r="O162" s="2">
        <f>IF(N162="","",N162/(K162*2))</f>
        <v/>
      </c>
      <c r="P162" s="4">
        <f>IF(N162="","",P161+N162)</f>
        <v/>
      </c>
    </row>
    <row r="163">
      <c r="H163" s="2" t="n"/>
      <c r="I163" s="2" t="n"/>
      <c r="J163" s="2" t="n"/>
      <c r="K163" s="2">
        <f>IF(H163="","",ABS(H163-I163))</f>
        <v/>
      </c>
      <c r="L163" s="2" t="n"/>
      <c r="N163" s="3">
        <f>IF(L163="","",IF(B163="Long",L163-H163,H163-L163)*2-1.2)</f>
        <v/>
      </c>
      <c r="O163" s="2">
        <f>IF(N163="","",N163/(K163*2))</f>
        <v/>
      </c>
      <c r="P163" s="4">
        <f>IF(N163="","",P162+N163)</f>
        <v/>
      </c>
    </row>
    <row r="164">
      <c r="H164" s="2" t="n"/>
      <c r="I164" s="2" t="n"/>
      <c r="J164" s="2" t="n"/>
      <c r="K164" s="2">
        <f>IF(H164="","",ABS(H164-I164))</f>
        <v/>
      </c>
      <c r="L164" s="2" t="n"/>
      <c r="N164" s="3">
        <f>IF(L164="","",IF(B164="Long",L164-H164,H164-L164)*2-1.2)</f>
        <v/>
      </c>
      <c r="O164" s="2">
        <f>IF(N164="","",N164/(K164*2))</f>
        <v/>
      </c>
      <c r="P164" s="4">
        <f>IF(N164="","",P163+N164)</f>
        <v/>
      </c>
    </row>
    <row r="165">
      <c r="H165" s="2" t="n"/>
      <c r="I165" s="2" t="n"/>
      <c r="J165" s="2" t="n"/>
      <c r="K165" s="2">
        <f>IF(H165="","",ABS(H165-I165))</f>
        <v/>
      </c>
      <c r="L165" s="2" t="n"/>
      <c r="N165" s="3">
        <f>IF(L165="","",IF(B165="Long",L165-H165,H165-L165)*2-1.2)</f>
        <v/>
      </c>
      <c r="O165" s="2">
        <f>IF(N165="","",N165/(K165*2))</f>
        <v/>
      </c>
      <c r="P165" s="4">
        <f>IF(N165="","",P164+N165)</f>
        <v/>
      </c>
    </row>
    <row r="166">
      <c r="H166" s="2" t="n"/>
      <c r="I166" s="2" t="n"/>
      <c r="J166" s="2" t="n"/>
      <c r="K166" s="2">
        <f>IF(H166="","",ABS(H166-I166))</f>
        <v/>
      </c>
      <c r="L166" s="2" t="n"/>
      <c r="N166" s="3">
        <f>IF(L166="","",IF(B166="Long",L166-H166,H166-L166)*2-1.2)</f>
        <v/>
      </c>
      <c r="O166" s="2">
        <f>IF(N166="","",N166/(K166*2))</f>
        <v/>
      </c>
      <c r="P166" s="4">
        <f>IF(N166="","",P165+N166)</f>
        <v/>
      </c>
    </row>
    <row r="167">
      <c r="H167" s="2" t="n"/>
      <c r="I167" s="2" t="n"/>
      <c r="J167" s="2" t="n"/>
      <c r="K167" s="2">
        <f>IF(H167="","",ABS(H167-I167))</f>
        <v/>
      </c>
      <c r="L167" s="2" t="n"/>
      <c r="N167" s="3">
        <f>IF(L167="","",IF(B167="Long",L167-H167,H167-L167)*2-1.2)</f>
        <v/>
      </c>
      <c r="O167" s="2">
        <f>IF(N167="","",N167/(K167*2))</f>
        <v/>
      </c>
      <c r="P167" s="4">
        <f>IF(N167="","",P166+N167)</f>
        <v/>
      </c>
    </row>
    <row r="168">
      <c r="H168" s="2" t="n"/>
      <c r="I168" s="2" t="n"/>
      <c r="J168" s="2" t="n"/>
      <c r="K168" s="2">
        <f>IF(H168="","",ABS(H168-I168))</f>
        <v/>
      </c>
      <c r="L168" s="2" t="n"/>
      <c r="N168" s="3">
        <f>IF(L168="","",IF(B168="Long",L168-H168,H168-L168)*2-1.2)</f>
        <v/>
      </c>
      <c r="O168" s="2">
        <f>IF(N168="","",N168/(K168*2))</f>
        <v/>
      </c>
      <c r="P168" s="4">
        <f>IF(N168="","",P167+N168)</f>
        <v/>
      </c>
    </row>
    <row r="169">
      <c r="H169" s="2" t="n"/>
      <c r="I169" s="2" t="n"/>
      <c r="J169" s="2" t="n"/>
      <c r="K169" s="2">
        <f>IF(H169="","",ABS(H169-I169))</f>
        <v/>
      </c>
      <c r="L169" s="2" t="n"/>
      <c r="N169" s="3">
        <f>IF(L169="","",IF(B169="Long",L169-H169,H169-L169)*2-1.2)</f>
        <v/>
      </c>
      <c r="O169" s="2">
        <f>IF(N169="","",N169/(K169*2))</f>
        <v/>
      </c>
      <c r="P169" s="4">
        <f>IF(N169="","",P168+N169)</f>
        <v/>
      </c>
    </row>
    <row r="170">
      <c r="H170" s="2" t="n"/>
      <c r="I170" s="2" t="n"/>
      <c r="J170" s="2" t="n"/>
      <c r="K170" s="2">
        <f>IF(H170="","",ABS(H170-I170))</f>
        <v/>
      </c>
      <c r="L170" s="2" t="n"/>
      <c r="N170" s="3">
        <f>IF(L170="","",IF(B170="Long",L170-H170,H170-L170)*2-1.2)</f>
        <v/>
      </c>
      <c r="O170" s="2">
        <f>IF(N170="","",N170/(K170*2))</f>
        <v/>
      </c>
      <c r="P170" s="4">
        <f>IF(N170="","",P169+N170)</f>
        <v/>
      </c>
    </row>
    <row r="171">
      <c r="H171" s="2" t="n"/>
      <c r="I171" s="2" t="n"/>
      <c r="J171" s="2" t="n"/>
      <c r="K171" s="2">
        <f>IF(H171="","",ABS(H171-I171))</f>
        <v/>
      </c>
      <c r="L171" s="2" t="n"/>
      <c r="N171" s="3">
        <f>IF(L171="","",IF(B171="Long",L171-H171,H171-L171)*2-1.2)</f>
        <v/>
      </c>
      <c r="O171" s="2">
        <f>IF(N171="","",N171/(K171*2))</f>
        <v/>
      </c>
      <c r="P171" s="4">
        <f>IF(N171="","",P170+N171)</f>
        <v/>
      </c>
    </row>
    <row r="172">
      <c r="H172" s="2" t="n"/>
      <c r="I172" s="2" t="n"/>
      <c r="J172" s="2" t="n"/>
      <c r="K172" s="2">
        <f>IF(H172="","",ABS(H172-I172))</f>
        <v/>
      </c>
      <c r="L172" s="2" t="n"/>
      <c r="N172" s="3">
        <f>IF(L172="","",IF(B172="Long",L172-H172,H172-L172)*2-1.2)</f>
        <v/>
      </c>
      <c r="O172" s="2">
        <f>IF(N172="","",N172/(K172*2))</f>
        <v/>
      </c>
      <c r="P172" s="4">
        <f>IF(N172="","",P171+N172)</f>
        <v/>
      </c>
    </row>
    <row r="173">
      <c r="H173" s="2" t="n"/>
      <c r="I173" s="2" t="n"/>
      <c r="J173" s="2" t="n"/>
      <c r="K173" s="2">
        <f>IF(H173="","",ABS(H173-I173))</f>
        <v/>
      </c>
      <c r="L173" s="2" t="n"/>
      <c r="N173" s="3">
        <f>IF(L173="","",IF(B173="Long",L173-H173,H173-L173)*2-1.2)</f>
        <v/>
      </c>
      <c r="O173" s="2">
        <f>IF(N173="","",N173/(K173*2))</f>
        <v/>
      </c>
      <c r="P173" s="4">
        <f>IF(N173="","",P172+N173)</f>
        <v/>
      </c>
    </row>
    <row r="174">
      <c r="H174" s="2" t="n"/>
      <c r="I174" s="2" t="n"/>
      <c r="J174" s="2" t="n"/>
      <c r="K174" s="2">
        <f>IF(H174="","",ABS(H174-I174))</f>
        <v/>
      </c>
      <c r="L174" s="2" t="n"/>
      <c r="N174" s="3">
        <f>IF(L174="","",IF(B174="Long",L174-H174,H174-L174)*2-1.2)</f>
        <v/>
      </c>
      <c r="O174" s="2">
        <f>IF(N174="","",N174/(K174*2))</f>
        <v/>
      </c>
      <c r="P174" s="4">
        <f>IF(N174="","",P173+N174)</f>
        <v/>
      </c>
    </row>
    <row r="175">
      <c r="H175" s="2" t="n"/>
      <c r="I175" s="2" t="n"/>
      <c r="J175" s="2" t="n"/>
      <c r="K175" s="2">
        <f>IF(H175="","",ABS(H175-I175))</f>
        <v/>
      </c>
      <c r="L175" s="2" t="n"/>
      <c r="N175" s="3">
        <f>IF(L175="","",IF(B175="Long",L175-H175,H175-L175)*2-1.2)</f>
        <v/>
      </c>
      <c r="O175" s="2">
        <f>IF(N175="","",N175/(K175*2))</f>
        <v/>
      </c>
      <c r="P175" s="4">
        <f>IF(N175="","",P174+N175)</f>
        <v/>
      </c>
    </row>
    <row r="176">
      <c r="H176" s="2" t="n"/>
      <c r="I176" s="2" t="n"/>
      <c r="J176" s="2" t="n"/>
      <c r="K176" s="2">
        <f>IF(H176="","",ABS(H176-I176))</f>
        <v/>
      </c>
      <c r="L176" s="2" t="n"/>
      <c r="N176" s="3">
        <f>IF(L176="","",IF(B176="Long",L176-H176,H176-L176)*2-1.2)</f>
        <v/>
      </c>
      <c r="O176" s="2">
        <f>IF(N176="","",N176/(K176*2))</f>
        <v/>
      </c>
      <c r="P176" s="4">
        <f>IF(N176="","",P175+N176)</f>
        <v/>
      </c>
    </row>
    <row r="177">
      <c r="H177" s="2" t="n"/>
      <c r="I177" s="2" t="n"/>
      <c r="J177" s="2" t="n"/>
      <c r="K177" s="2">
        <f>IF(H177="","",ABS(H177-I177))</f>
        <v/>
      </c>
      <c r="L177" s="2" t="n"/>
      <c r="N177" s="3">
        <f>IF(L177="","",IF(B177="Long",L177-H177,H177-L177)*2-1.2)</f>
        <v/>
      </c>
      <c r="O177" s="2">
        <f>IF(N177="","",N177/(K177*2))</f>
        <v/>
      </c>
      <c r="P177" s="4">
        <f>IF(N177="","",P176+N177)</f>
        <v/>
      </c>
    </row>
    <row r="178">
      <c r="H178" s="2" t="n"/>
      <c r="I178" s="2" t="n"/>
      <c r="J178" s="2" t="n"/>
      <c r="K178" s="2">
        <f>IF(H178="","",ABS(H178-I178))</f>
        <v/>
      </c>
      <c r="L178" s="2" t="n"/>
      <c r="N178" s="3">
        <f>IF(L178="","",IF(B178="Long",L178-H178,H178-L178)*2-1.2)</f>
        <v/>
      </c>
      <c r="O178" s="2">
        <f>IF(N178="","",N178/(K178*2))</f>
        <v/>
      </c>
      <c r="P178" s="4">
        <f>IF(N178="","",P177+N178)</f>
        <v/>
      </c>
    </row>
    <row r="179">
      <c r="H179" s="2" t="n"/>
      <c r="I179" s="2" t="n"/>
      <c r="J179" s="2" t="n"/>
      <c r="K179" s="2">
        <f>IF(H179="","",ABS(H179-I179))</f>
        <v/>
      </c>
      <c r="L179" s="2" t="n"/>
      <c r="N179" s="3">
        <f>IF(L179="","",IF(B179="Long",L179-H179,H179-L179)*2-1.2)</f>
        <v/>
      </c>
      <c r="O179" s="2">
        <f>IF(N179="","",N179/(K179*2))</f>
        <v/>
      </c>
      <c r="P179" s="4">
        <f>IF(N179="","",P178+N179)</f>
        <v/>
      </c>
    </row>
    <row r="180">
      <c r="H180" s="2" t="n"/>
      <c r="I180" s="2" t="n"/>
      <c r="J180" s="2" t="n"/>
      <c r="K180" s="2">
        <f>IF(H180="","",ABS(H180-I180))</f>
        <v/>
      </c>
      <c r="L180" s="2" t="n"/>
      <c r="N180" s="3">
        <f>IF(L180="","",IF(B180="Long",L180-H180,H180-L180)*2-1.2)</f>
        <v/>
      </c>
      <c r="O180" s="2">
        <f>IF(N180="","",N180/(K180*2))</f>
        <v/>
      </c>
      <c r="P180" s="4">
        <f>IF(N180="","",P179+N180)</f>
        <v/>
      </c>
    </row>
    <row r="181">
      <c r="H181" s="2" t="n"/>
      <c r="I181" s="2" t="n"/>
      <c r="J181" s="2" t="n"/>
      <c r="K181" s="2">
        <f>IF(H181="","",ABS(H181-I181))</f>
        <v/>
      </c>
      <c r="L181" s="2" t="n"/>
      <c r="N181" s="3">
        <f>IF(L181="","",IF(B181="Long",L181-H181,H181-L181)*2-1.2)</f>
        <v/>
      </c>
      <c r="O181" s="2">
        <f>IF(N181="","",N181/(K181*2))</f>
        <v/>
      </c>
      <c r="P181" s="4">
        <f>IF(N181="","",P180+N181)</f>
        <v/>
      </c>
    </row>
    <row r="182">
      <c r="H182" s="2" t="n"/>
      <c r="I182" s="2" t="n"/>
      <c r="J182" s="2" t="n"/>
      <c r="K182" s="2">
        <f>IF(H182="","",ABS(H182-I182))</f>
        <v/>
      </c>
      <c r="L182" s="2" t="n"/>
      <c r="N182" s="3">
        <f>IF(L182="","",IF(B182="Long",L182-H182,H182-L182)*2-1.2)</f>
        <v/>
      </c>
      <c r="O182" s="2">
        <f>IF(N182="","",N182/(K182*2))</f>
        <v/>
      </c>
      <c r="P182" s="4">
        <f>IF(N182="","",P181+N182)</f>
        <v/>
      </c>
    </row>
    <row r="183">
      <c r="H183" s="2" t="n"/>
      <c r="I183" s="2" t="n"/>
      <c r="J183" s="2" t="n"/>
      <c r="K183" s="2">
        <f>IF(H183="","",ABS(H183-I183))</f>
        <v/>
      </c>
      <c r="L183" s="2" t="n"/>
      <c r="N183" s="3">
        <f>IF(L183="","",IF(B183="Long",L183-H183,H183-L183)*2-1.2)</f>
        <v/>
      </c>
      <c r="O183" s="2">
        <f>IF(N183="","",N183/(K183*2))</f>
        <v/>
      </c>
      <c r="P183" s="4">
        <f>IF(N183="","",P182+N183)</f>
        <v/>
      </c>
    </row>
    <row r="184">
      <c r="H184" s="2" t="n"/>
      <c r="I184" s="2" t="n"/>
      <c r="J184" s="2" t="n"/>
      <c r="K184" s="2">
        <f>IF(H184="","",ABS(H184-I184))</f>
        <v/>
      </c>
      <c r="L184" s="2" t="n"/>
      <c r="N184" s="3">
        <f>IF(L184="","",IF(B184="Long",L184-H184,H184-L184)*2-1.2)</f>
        <v/>
      </c>
      <c r="O184" s="2">
        <f>IF(N184="","",N184/(K184*2))</f>
        <v/>
      </c>
      <c r="P184" s="4">
        <f>IF(N184="","",P183+N184)</f>
        <v/>
      </c>
    </row>
    <row r="185">
      <c r="H185" s="2" t="n"/>
      <c r="I185" s="2" t="n"/>
      <c r="J185" s="2" t="n"/>
      <c r="K185" s="2">
        <f>IF(H185="","",ABS(H185-I185))</f>
        <v/>
      </c>
      <c r="L185" s="2" t="n"/>
      <c r="N185" s="3">
        <f>IF(L185="","",IF(B185="Long",L185-H185,H185-L185)*2-1.2)</f>
        <v/>
      </c>
      <c r="O185" s="2">
        <f>IF(N185="","",N185/(K185*2))</f>
        <v/>
      </c>
      <c r="P185" s="4">
        <f>IF(N185="","",P184+N185)</f>
        <v/>
      </c>
    </row>
    <row r="186">
      <c r="H186" s="2" t="n"/>
      <c r="I186" s="2" t="n"/>
      <c r="J186" s="2" t="n"/>
      <c r="K186" s="2">
        <f>IF(H186="","",ABS(H186-I186))</f>
        <v/>
      </c>
      <c r="L186" s="2" t="n"/>
      <c r="N186" s="3">
        <f>IF(L186="","",IF(B186="Long",L186-H186,H186-L186)*2-1.2)</f>
        <v/>
      </c>
      <c r="O186" s="2">
        <f>IF(N186="","",N186/(K186*2))</f>
        <v/>
      </c>
      <c r="P186" s="4">
        <f>IF(N186="","",P185+N186)</f>
        <v/>
      </c>
    </row>
    <row r="187">
      <c r="H187" s="2" t="n"/>
      <c r="I187" s="2" t="n"/>
      <c r="J187" s="2" t="n"/>
      <c r="K187" s="2">
        <f>IF(H187="","",ABS(H187-I187))</f>
        <v/>
      </c>
      <c r="L187" s="2" t="n"/>
      <c r="N187" s="3">
        <f>IF(L187="","",IF(B187="Long",L187-H187,H187-L187)*2-1.2)</f>
        <v/>
      </c>
      <c r="O187" s="2">
        <f>IF(N187="","",N187/(K187*2))</f>
        <v/>
      </c>
      <c r="P187" s="4">
        <f>IF(N187="","",P186+N187)</f>
        <v/>
      </c>
    </row>
    <row r="188">
      <c r="H188" s="2" t="n"/>
      <c r="I188" s="2" t="n"/>
      <c r="J188" s="2" t="n"/>
      <c r="K188" s="2">
        <f>IF(H188="","",ABS(H188-I188))</f>
        <v/>
      </c>
      <c r="L188" s="2" t="n"/>
      <c r="N188" s="3">
        <f>IF(L188="","",IF(B188="Long",L188-H188,H188-L188)*2-1.2)</f>
        <v/>
      </c>
      <c r="O188" s="2">
        <f>IF(N188="","",N188/(K188*2))</f>
        <v/>
      </c>
      <c r="P188" s="4">
        <f>IF(N188="","",P187+N188)</f>
        <v/>
      </c>
    </row>
    <row r="189">
      <c r="H189" s="2" t="n"/>
      <c r="I189" s="2" t="n"/>
      <c r="J189" s="2" t="n"/>
      <c r="K189" s="2">
        <f>IF(H189="","",ABS(H189-I189))</f>
        <v/>
      </c>
      <c r="L189" s="2" t="n"/>
      <c r="N189" s="3">
        <f>IF(L189="","",IF(B189="Long",L189-H189,H189-L189)*2-1.2)</f>
        <v/>
      </c>
      <c r="O189" s="2">
        <f>IF(N189="","",N189/(K189*2))</f>
        <v/>
      </c>
      <c r="P189" s="4">
        <f>IF(N189="","",P188+N189)</f>
        <v/>
      </c>
    </row>
    <row r="190">
      <c r="H190" s="2" t="n"/>
      <c r="I190" s="2" t="n"/>
      <c r="J190" s="2" t="n"/>
      <c r="K190" s="2">
        <f>IF(H190="","",ABS(H190-I190))</f>
        <v/>
      </c>
      <c r="L190" s="2" t="n"/>
      <c r="N190" s="3">
        <f>IF(L190="","",IF(B190="Long",L190-H190,H190-L190)*2-1.2)</f>
        <v/>
      </c>
      <c r="O190" s="2">
        <f>IF(N190="","",N190/(K190*2))</f>
        <v/>
      </c>
      <c r="P190" s="4">
        <f>IF(N190="","",P189+N190)</f>
        <v/>
      </c>
    </row>
    <row r="191">
      <c r="H191" s="2" t="n"/>
      <c r="I191" s="2" t="n"/>
      <c r="J191" s="2" t="n"/>
      <c r="K191" s="2">
        <f>IF(H191="","",ABS(H191-I191))</f>
        <v/>
      </c>
      <c r="L191" s="2" t="n"/>
      <c r="N191" s="3">
        <f>IF(L191="","",IF(B191="Long",L191-H191,H191-L191)*2-1.2)</f>
        <v/>
      </c>
      <c r="O191" s="2">
        <f>IF(N191="","",N191/(K191*2))</f>
        <v/>
      </c>
      <c r="P191" s="4">
        <f>IF(N191="","",P190+N191)</f>
        <v/>
      </c>
    </row>
    <row r="192">
      <c r="H192" s="2" t="n"/>
      <c r="I192" s="2" t="n"/>
      <c r="J192" s="2" t="n"/>
      <c r="K192" s="2">
        <f>IF(H192="","",ABS(H192-I192))</f>
        <v/>
      </c>
      <c r="L192" s="2" t="n"/>
      <c r="N192" s="3">
        <f>IF(L192="","",IF(B192="Long",L192-H192,H192-L192)*2-1.2)</f>
        <v/>
      </c>
      <c r="O192" s="2">
        <f>IF(N192="","",N192/(K192*2))</f>
        <v/>
      </c>
      <c r="P192" s="4">
        <f>IF(N192="","",P191+N192)</f>
        <v/>
      </c>
    </row>
    <row r="193">
      <c r="H193" s="2" t="n"/>
      <c r="I193" s="2" t="n"/>
      <c r="J193" s="2" t="n"/>
      <c r="K193" s="2">
        <f>IF(H193="","",ABS(H193-I193))</f>
        <v/>
      </c>
      <c r="L193" s="2" t="n"/>
      <c r="N193" s="3">
        <f>IF(L193="","",IF(B193="Long",L193-H193,H193-L193)*2-1.2)</f>
        <v/>
      </c>
      <c r="O193" s="2">
        <f>IF(N193="","",N193/(K193*2))</f>
        <v/>
      </c>
      <c r="P193" s="4">
        <f>IF(N193="","",P192+N193)</f>
        <v/>
      </c>
    </row>
    <row r="194">
      <c r="H194" s="2" t="n"/>
      <c r="I194" s="2" t="n"/>
      <c r="J194" s="2" t="n"/>
      <c r="K194" s="2">
        <f>IF(H194="","",ABS(H194-I194))</f>
        <v/>
      </c>
      <c r="L194" s="2" t="n"/>
      <c r="N194" s="3">
        <f>IF(L194="","",IF(B194="Long",L194-H194,H194-L194)*2-1.2)</f>
        <v/>
      </c>
      <c r="O194" s="2">
        <f>IF(N194="","",N194/(K194*2))</f>
        <v/>
      </c>
      <c r="P194" s="4">
        <f>IF(N194="","",P193+N194)</f>
        <v/>
      </c>
    </row>
    <row r="195">
      <c r="H195" s="2" t="n"/>
      <c r="I195" s="2" t="n"/>
      <c r="J195" s="2" t="n"/>
      <c r="K195" s="2">
        <f>IF(H195="","",ABS(H195-I195))</f>
        <v/>
      </c>
      <c r="L195" s="2" t="n"/>
      <c r="N195" s="3">
        <f>IF(L195="","",IF(B195="Long",L195-H195,H195-L195)*2-1.2)</f>
        <v/>
      </c>
      <c r="O195" s="2">
        <f>IF(N195="","",N195/(K195*2))</f>
        <v/>
      </c>
      <c r="P195" s="4">
        <f>IF(N195="","",P194+N195)</f>
        <v/>
      </c>
    </row>
    <row r="196">
      <c r="H196" s="2" t="n"/>
      <c r="I196" s="2" t="n"/>
      <c r="J196" s="2" t="n"/>
      <c r="K196" s="2">
        <f>IF(H196="","",ABS(H196-I196))</f>
        <v/>
      </c>
      <c r="L196" s="2" t="n"/>
      <c r="N196" s="3">
        <f>IF(L196="","",IF(B196="Long",L196-H196,H196-L196)*2-1.2)</f>
        <v/>
      </c>
      <c r="O196" s="2">
        <f>IF(N196="","",N196/(K196*2))</f>
        <v/>
      </c>
      <c r="P196" s="4">
        <f>IF(N196="","",P195+N196)</f>
        <v/>
      </c>
    </row>
    <row r="197">
      <c r="H197" s="2" t="n"/>
      <c r="I197" s="2" t="n"/>
      <c r="J197" s="2" t="n"/>
      <c r="K197" s="2">
        <f>IF(H197="","",ABS(H197-I197))</f>
        <v/>
      </c>
      <c r="L197" s="2" t="n"/>
      <c r="N197" s="3">
        <f>IF(L197="","",IF(B197="Long",L197-H197,H197-L197)*2-1.2)</f>
        <v/>
      </c>
      <c r="O197" s="2">
        <f>IF(N197="","",N197/(K197*2))</f>
        <v/>
      </c>
      <c r="P197" s="4">
        <f>IF(N197="","",P196+N197)</f>
        <v/>
      </c>
    </row>
    <row r="198">
      <c r="H198" s="2" t="n"/>
      <c r="I198" s="2" t="n"/>
      <c r="J198" s="2" t="n"/>
      <c r="K198" s="2">
        <f>IF(H198="","",ABS(H198-I198))</f>
        <v/>
      </c>
      <c r="L198" s="2" t="n"/>
      <c r="N198" s="3">
        <f>IF(L198="","",IF(B198="Long",L198-H198,H198-L198)*2-1.2)</f>
        <v/>
      </c>
      <c r="O198" s="2">
        <f>IF(N198="","",N198/(K198*2))</f>
        <v/>
      </c>
      <c r="P198" s="4">
        <f>IF(N198="","",P197+N198)</f>
        <v/>
      </c>
    </row>
    <row r="199">
      <c r="H199" s="2" t="n"/>
      <c r="I199" s="2" t="n"/>
      <c r="J199" s="2" t="n"/>
      <c r="K199" s="2">
        <f>IF(H199="","",ABS(H199-I199))</f>
        <v/>
      </c>
      <c r="L199" s="2" t="n"/>
      <c r="N199" s="3">
        <f>IF(L199="","",IF(B199="Long",L199-H199,H199-L199)*2-1.2)</f>
        <v/>
      </c>
      <c r="O199" s="2">
        <f>IF(N199="","",N199/(K199*2))</f>
        <v/>
      </c>
      <c r="P199" s="4">
        <f>IF(N199="","",P198+N199)</f>
        <v/>
      </c>
    </row>
    <row r="200">
      <c r="H200" s="2" t="n"/>
      <c r="I200" s="2" t="n"/>
      <c r="J200" s="2" t="n"/>
      <c r="K200" s="2">
        <f>IF(H200="","",ABS(H200-I200))</f>
        <v/>
      </c>
      <c r="L200" s="2" t="n"/>
      <c r="N200" s="3">
        <f>IF(L200="","",IF(B200="Long",L200-H200,H200-L200)*2-1.2)</f>
        <v/>
      </c>
      <c r="O200" s="2">
        <f>IF(N200="","",N200/(K200*2))</f>
        <v/>
      </c>
      <c r="P200" s="4">
        <f>IF(N200="","",P199+N200)</f>
        <v/>
      </c>
    </row>
    <row r="201">
      <c r="H201" s="2" t="n"/>
      <c r="I201" s="2" t="n"/>
      <c r="J201" s="2" t="n"/>
      <c r="K201" s="2">
        <f>IF(H201="","",ABS(H201-I201))</f>
        <v/>
      </c>
      <c r="L201" s="2" t="n"/>
      <c r="N201" s="3">
        <f>IF(L201="","",IF(B201="Long",L201-H201,H201-L201)*2-1.2)</f>
        <v/>
      </c>
      <c r="O201" s="2">
        <f>IF(N201="","",N201/(K201*2))</f>
        <v/>
      </c>
      <c r="P201" s="4">
        <f>IF(N201="","",P200+N201)</f>
        <v/>
      </c>
    </row>
    <row r="202">
      <c r="H202" s="2" t="n"/>
      <c r="I202" s="2" t="n"/>
      <c r="J202" s="2" t="n"/>
      <c r="K202" s="2">
        <f>IF(H202="","",ABS(H202-I202))</f>
        <v/>
      </c>
      <c r="L202" s="2" t="n"/>
      <c r="N202" s="3">
        <f>IF(L202="","",IF(B202="Long",L202-H202,H202-L202)*2-1.2)</f>
        <v/>
      </c>
      <c r="O202" s="2">
        <f>IF(N202="","",N202/(K202*2))</f>
        <v/>
      </c>
      <c r="P202" s="4">
        <f>IF(N202="","",P201+N202)</f>
        <v/>
      </c>
    </row>
    <row r="203">
      <c r="H203" s="2" t="n"/>
      <c r="I203" s="2" t="n"/>
      <c r="J203" s="2" t="n"/>
      <c r="K203" s="2">
        <f>IF(H203="","",ABS(H203-I203))</f>
        <v/>
      </c>
      <c r="L203" s="2" t="n"/>
      <c r="N203" s="3">
        <f>IF(L203="","",IF(B203="Long",L203-H203,H203-L203)*2-1.2)</f>
        <v/>
      </c>
      <c r="O203" s="2">
        <f>IF(N203="","",N203/(K203*2))</f>
        <v/>
      </c>
      <c r="P203" s="4">
        <f>IF(N203="","",P202+N203)</f>
        <v/>
      </c>
    </row>
    <row r="204">
      <c r="H204" s="2" t="n"/>
      <c r="I204" s="2" t="n"/>
      <c r="J204" s="2" t="n"/>
      <c r="K204" s="2">
        <f>IF(H204="","",ABS(H204-I204))</f>
        <v/>
      </c>
      <c r="L204" s="2" t="n"/>
      <c r="N204" s="3">
        <f>IF(L204="","",IF(B204="Long",L204-H204,H204-L204)*2-1.2)</f>
        <v/>
      </c>
      <c r="O204" s="2">
        <f>IF(N204="","",N204/(K204*2))</f>
        <v/>
      </c>
      <c r="P204" s="4">
        <f>IF(N204="","",P203+N204)</f>
        <v/>
      </c>
    </row>
    <row r="205">
      <c r="H205" s="2" t="n"/>
      <c r="I205" s="2" t="n"/>
      <c r="J205" s="2" t="n"/>
      <c r="K205" s="2">
        <f>IF(H205="","",ABS(H205-I205))</f>
        <v/>
      </c>
      <c r="L205" s="2" t="n"/>
      <c r="N205" s="3">
        <f>IF(L205="","",IF(B205="Long",L205-H205,H205-L205)*2-1.2)</f>
        <v/>
      </c>
      <c r="O205" s="2">
        <f>IF(N205="","",N205/(K205*2))</f>
        <v/>
      </c>
      <c r="P205" s="4">
        <f>IF(N205="","",P204+N205)</f>
        <v/>
      </c>
    </row>
    <row r="206">
      <c r="H206" s="2" t="n"/>
      <c r="I206" s="2" t="n"/>
      <c r="J206" s="2" t="n"/>
      <c r="K206" s="2">
        <f>IF(H206="","",ABS(H206-I206))</f>
        <v/>
      </c>
      <c r="L206" s="2" t="n"/>
      <c r="N206" s="3">
        <f>IF(L206="","",IF(B206="Long",L206-H206,H206-L206)*2-1.2)</f>
        <v/>
      </c>
      <c r="O206" s="2">
        <f>IF(N206="","",N206/(K206*2))</f>
        <v/>
      </c>
      <c r="P206" s="4">
        <f>IF(N206="","",P205+N206)</f>
        <v/>
      </c>
    </row>
    <row r="207">
      <c r="H207" s="2" t="n"/>
      <c r="I207" s="2" t="n"/>
      <c r="J207" s="2" t="n"/>
      <c r="K207" s="2">
        <f>IF(H207="","",ABS(H207-I207))</f>
        <v/>
      </c>
      <c r="L207" s="2" t="n"/>
      <c r="N207" s="3">
        <f>IF(L207="","",IF(B207="Long",L207-H207,H207-L207)*2-1.2)</f>
        <v/>
      </c>
      <c r="O207" s="2">
        <f>IF(N207="","",N207/(K207*2))</f>
        <v/>
      </c>
      <c r="P207" s="4">
        <f>IF(N207="","",P206+N207)</f>
        <v/>
      </c>
    </row>
    <row r="208">
      <c r="H208" s="2" t="n"/>
      <c r="I208" s="2" t="n"/>
      <c r="J208" s="2" t="n"/>
      <c r="K208" s="2">
        <f>IF(H208="","",ABS(H208-I208))</f>
        <v/>
      </c>
      <c r="L208" s="2" t="n"/>
      <c r="N208" s="3">
        <f>IF(L208="","",IF(B208="Long",L208-H208,H208-L208)*2-1.2)</f>
        <v/>
      </c>
      <c r="O208" s="2">
        <f>IF(N208="","",N208/(K208*2))</f>
        <v/>
      </c>
      <c r="P208" s="4">
        <f>IF(N208="","",P207+N208)</f>
        <v/>
      </c>
    </row>
    <row r="209">
      <c r="H209" s="2" t="n"/>
      <c r="I209" s="2" t="n"/>
      <c r="J209" s="2" t="n"/>
      <c r="K209" s="2">
        <f>IF(H209="","",ABS(H209-I209))</f>
        <v/>
      </c>
      <c r="L209" s="2" t="n"/>
      <c r="N209" s="3">
        <f>IF(L209="","",IF(B209="Long",L209-H209,H209-L209)*2-1.2)</f>
        <v/>
      </c>
      <c r="O209" s="2">
        <f>IF(N209="","",N209/(K209*2))</f>
        <v/>
      </c>
      <c r="P209" s="4">
        <f>IF(N209="","",P208+N209)</f>
        <v/>
      </c>
    </row>
    <row r="210">
      <c r="H210" s="2" t="n"/>
      <c r="I210" s="2" t="n"/>
      <c r="J210" s="2" t="n"/>
      <c r="K210" s="2">
        <f>IF(H210="","",ABS(H210-I210))</f>
        <v/>
      </c>
      <c r="L210" s="2" t="n"/>
      <c r="N210" s="3">
        <f>IF(L210="","",IF(B210="Long",L210-H210,H210-L210)*2-1.2)</f>
        <v/>
      </c>
      <c r="O210" s="2">
        <f>IF(N210="","",N210/(K210*2))</f>
        <v/>
      </c>
      <c r="P210" s="4">
        <f>IF(N210="","",P209+N210)</f>
        <v/>
      </c>
    </row>
    <row r="211">
      <c r="H211" s="2" t="n"/>
      <c r="I211" s="2" t="n"/>
      <c r="J211" s="2" t="n"/>
      <c r="K211" s="2">
        <f>IF(H211="","",ABS(H211-I211))</f>
        <v/>
      </c>
      <c r="L211" s="2" t="n"/>
      <c r="N211" s="3">
        <f>IF(L211="","",IF(B211="Long",L211-H211,H211-L211)*2-1.2)</f>
        <v/>
      </c>
      <c r="O211" s="2">
        <f>IF(N211="","",N211/(K211*2))</f>
        <v/>
      </c>
      <c r="P211" s="4">
        <f>IF(N211="","",P210+N211)</f>
        <v/>
      </c>
    </row>
    <row r="212">
      <c r="H212" s="2" t="n"/>
      <c r="I212" s="2" t="n"/>
      <c r="J212" s="2" t="n"/>
      <c r="K212" s="2">
        <f>IF(H212="","",ABS(H212-I212))</f>
        <v/>
      </c>
      <c r="L212" s="2" t="n"/>
      <c r="N212" s="3">
        <f>IF(L212="","",IF(B212="Long",L212-H212,H212-L212)*2-1.2)</f>
        <v/>
      </c>
      <c r="O212" s="2">
        <f>IF(N212="","",N212/(K212*2))</f>
        <v/>
      </c>
      <c r="P212" s="4">
        <f>IF(N212="","",P211+N212)</f>
        <v/>
      </c>
    </row>
    <row r="213">
      <c r="H213" s="2" t="n"/>
      <c r="I213" s="2" t="n"/>
      <c r="J213" s="2" t="n"/>
      <c r="K213" s="2">
        <f>IF(H213="","",ABS(H213-I213))</f>
        <v/>
      </c>
      <c r="L213" s="2" t="n"/>
      <c r="N213" s="3">
        <f>IF(L213="","",IF(B213="Long",L213-H213,H213-L213)*2-1.2)</f>
        <v/>
      </c>
      <c r="O213" s="2">
        <f>IF(N213="","",N213/(K213*2))</f>
        <v/>
      </c>
      <c r="P213" s="4">
        <f>IF(N213="","",P212+N213)</f>
        <v/>
      </c>
    </row>
    <row r="214">
      <c r="H214" s="2" t="n"/>
      <c r="I214" s="2" t="n"/>
      <c r="J214" s="2" t="n"/>
      <c r="K214" s="2">
        <f>IF(H214="","",ABS(H214-I214))</f>
        <v/>
      </c>
      <c r="L214" s="2" t="n"/>
      <c r="N214" s="3">
        <f>IF(L214="","",IF(B214="Long",L214-H214,H214-L214)*2-1.2)</f>
        <v/>
      </c>
      <c r="O214" s="2">
        <f>IF(N214="","",N214/(K214*2))</f>
        <v/>
      </c>
      <c r="P214" s="4">
        <f>IF(N214="","",P213+N214)</f>
        <v/>
      </c>
    </row>
    <row r="215">
      <c r="H215" s="2" t="n"/>
      <c r="I215" s="2" t="n"/>
      <c r="J215" s="2" t="n"/>
      <c r="K215" s="2">
        <f>IF(H215="","",ABS(H215-I215))</f>
        <v/>
      </c>
      <c r="L215" s="2" t="n"/>
      <c r="N215" s="3">
        <f>IF(L215="","",IF(B215="Long",L215-H215,H215-L215)*2-1.2)</f>
        <v/>
      </c>
      <c r="O215" s="2">
        <f>IF(N215="","",N215/(K215*2))</f>
        <v/>
      </c>
      <c r="P215" s="4">
        <f>IF(N215="","",P214+N215)</f>
        <v/>
      </c>
    </row>
    <row r="216">
      <c r="H216" s="2" t="n"/>
      <c r="I216" s="2" t="n"/>
      <c r="J216" s="2" t="n"/>
      <c r="K216" s="2">
        <f>IF(H216="","",ABS(H216-I216))</f>
        <v/>
      </c>
      <c r="L216" s="2" t="n"/>
      <c r="N216" s="3">
        <f>IF(L216="","",IF(B216="Long",L216-H216,H216-L216)*2-1.2)</f>
        <v/>
      </c>
      <c r="O216" s="2">
        <f>IF(N216="","",N216/(K216*2))</f>
        <v/>
      </c>
      <c r="P216" s="4">
        <f>IF(N216="","",P215+N216)</f>
        <v/>
      </c>
    </row>
    <row r="217">
      <c r="H217" s="2" t="n"/>
      <c r="I217" s="2" t="n"/>
      <c r="J217" s="2" t="n"/>
      <c r="K217" s="2">
        <f>IF(H217="","",ABS(H217-I217))</f>
        <v/>
      </c>
      <c r="L217" s="2" t="n"/>
      <c r="N217" s="3">
        <f>IF(L217="","",IF(B217="Long",L217-H217,H217-L217)*2-1.2)</f>
        <v/>
      </c>
      <c r="O217" s="2">
        <f>IF(N217="","",N217/(K217*2))</f>
        <v/>
      </c>
      <c r="P217" s="4">
        <f>IF(N217="","",P216+N217)</f>
        <v/>
      </c>
    </row>
    <row r="218">
      <c r="H218" s="2" t="n"/>
      <c r="I218" s="2" t="n"/>
      <c r="J218" s="2" t="n"/>
      <c r="K218" s="2">
        <f>IF(H218="","",ABS(H218-I218))</f>
        <v/>
      </c>
      <c r="L218" s="2" t="n"/>
      <c r="N218" s="3">
        <f>IF(L218="","",IF(B218="Long",L218-H218,H218-L218)*2-1.2)</f>
        <v/>
      </c>
      <c r="O218" s="2">
        <f>IF(N218="","",N218/(K218*2))</f>
        <v/>
      </c>
      <c r="P218" s="4">
        <f>IF(N218="","",P217+N218)</f>
        <v/>
      </c>
    </row>
    <row r="219">
      <c r="H219" s="2" t="n"/>
      <c r="I219" s="2" t="n"/>
      <c r="J219" s="2" t="n"/>
      <c r="K219" s="2">
        <f>IF(H219="","",ABS(H219-I219))</f>
        <v/>
      </c>
      <c r="L219" s="2" t="n"/>
      <c r="N219" s="3">
        <f>IF(L219="","",IF(B219="Long",L219-H219,H219-L219)*2-1.2)</f>
        <v/>
      </c>
      <c r="O219" s="2">
        <f>IF(N219="","",N219/(K219*2))</f>
        <v/>
      </c>
      <c r="P219" s="4">
        <f>IF(N219="","",P218+N219)</f>
        <v/>
      </c>
    </row>
    <row r="220">
      <c r="H220" s="2" t="n"/>
      <c r="I220" s="2" t="n"/>
      <c r="J220" s="2" t="n"/>
      <c r="K220" s="2">
        <f>IF(H220="","",ABS(H220-I220))</f>
        <v/>
      </c>
      <c r="L220" s="2" t="n"/>
      <c r="N220" s="3">
        <f>IF(L220="","",IF(B220="Long",L220-H220,H220-L220)*2-1.2)</f>
        <v/>
      </c>
      <c r="O220" s="2">
        <f>IF(N220="","",N220/(K220*2))</f>
        <v/>
      </c>
      <c r="P220" s="4">
        <f>IF(N220="","",P219+N220)</f>
        <v/>
      </c>
    </row>
    <row r="221">
      <c r="H221" s="2" t="n"/>
      <c r="I221" s="2" t="n"/>
      <c r="J221" s="2" t="n"/>
      <c r="K221" s="2">
        <f>IF(H221="","",ABS(H221-I221))</f>
        <v/>
      </c>
      <c r="L221" s="2" t="n"/>
      <c r="N221" s="3">
        <f>IF(L221="","",IF(B221="Long",L221-H221,H221-L221)*2-1.2)</f>
        <v/>
      </c>
      <c r="O221" s="2">
        <f>IF(N221="","",N221/(K221*2))</f>
        <v/>
      </c>
      <c r="P221" s="4">
        <f>IF(N221="","",P220+N221)</f>
        <v/>
      </c>
    </row>
    <row r="222">
      <c r="H222" s="2" t="n"/>
      <c r="I222" s="2" t="n"/>
      <c r="J222" s="2" t="n"/>
      <c r="K222" s="2">
        <f>IF(H222="","",ABS(H222-I222))</f>
        <v/>
      </c>
      <c r="L222" s="2" t="n"/>
      <c r="N222" s="3">
        <f>IF(L222="","",IF(B222="Long",L222-H222,H222-L222)*2-1.2)</f>
        <v/>
      </c>
      <c r="O222" s="2">
        <f>IF(N222="","",N222/(K222*2))</f>
        <v/>
      </c>
      <c r="P222" s="4">
        <f>IF(N222="","",P221+N222)</f>
        <v/>
      </c>
    </row>
    <row r="223">
      <c r="H223" s="2" t="n"/>
      <c r="I223" s="2" t="n"/>
      <c r="J223" s="2" t="n"/>
      <c r="K223" s="2">
        <f>IF(H223="","",ABS(H223-I223))</f>
        <v/>
      </c>
      <c r="L223" s="2" t="n"/>
      <c r="N223" s="3">
        <f>IF(L223="","",IF(B223="Long",L223-H223,H223-L223)*2-1.2)</f>
        <v/>
      </c>
      <c r="O223" s="2">
        <f>IF(N223="","",N223/(K223*2))</f>
        <v/>
      </c>
      <c r="P223" s="4">
        <f>IF(N223="","",P222+N223)</f>
        <v/>
      </c>
    </row>
    <row r="224">
      <c r="H224" s="2" t="n"/>
      <c r="I224" s="2" t="n"/>
      <c r="J224" s="2" t="n"/>
      <c r="K224" s="2">
        <f>IF(H224="","",ABS(H224-I224))</f>
        <v/>
      </c>
      <c r="L224" s="2" t="n"/>
      <c r="N224" s="3">
        <f>IF(L224="","",IF(B224="Long",L224-H224,H224-L224)*2-1.2)</f>
        <v/>
      </c>
      <c r="O224" s="2">
        <f>IF(N224="","",N224/(K224*2))</f>
        <v/>
      </c>
      <c r="P224" s="4">
        <f>IF(N224="","",P223+N224)</f>
        <v/>
      </c>
    </row>
    <row r="225">
      <c r="H225" s="2" t="n"/>
      <c r="I225" s="2" t="n"/>
      <c r="J225" s="2" t="n"/>
      <c r="K225" s="2">
        <f>IF(H225="","",ABS(H225-I225))</f>
        <v/>
      </c>
      <c r="L225" s="2" t="n"/>
      <c r="N225" s="3">
        <f>IF(L225="","",IF(B225="Long",L225-H225,H225-L225)*2-1.2)</f>
        <v/>
      </c>
      <c r="O225" s="2">
        <f>IF(N225="","",N225/(K225*2))</f>
        <v/>
      </c>
      <c r="P225" s="4">
        <f>IF(N225="","",P224+N225)</f>
        <v/>
      </c>
    </row>
    <row r="226">
      <c r="H226" s="2" t="n"/>
      <c r="I226" s="2" t="n"/>
      <c r="J226" s="2" t="n"/>
      <c r="K226" s="2">
        <f>IF(H226="","",ABS(H226-I226))</f>
        <v/>
      </c>
      <c r="L226" s="2" t="n"/>
      <c r="N226" s="3">
        <f>IF(L226="","",IF(B226="Long",L226-H226,H226-L226)*2-1.2)</f>
        <v/>
      </c>
      <c r="O226" s="2">
        <f>IF(N226="","",N226/(K226*2))</f>
        <v/>
      </c>
      <c r="P226" s="4">
        <f>IF(N226="","",P225+N226)</f>
        <v/>
      </c>
    </row>
    <row r="227">
      <c r="H227" s="2" t="n"/>
      <c r="I227" s="2" t="n"/>
      <c r="J227" s="2" t="n"/>
      <c r="K227" s="2">
        <f>IF(H227="","",ABS(H227-I227))</f>
        <v/>
      </c>
      <c r="L227" s="2" t="n"/>
      <c r="N227" s="3">
        <f>IF(L227="","",IF(B227="Long",L227-H227,H227-L227)*2-1.2)</f>
        <v/>
      </c>
      <c r="O227" s="2">
        <f>IF(N227="","",N227/(K227*2))</f>
        <v/>
      </c>
      <c r="P227" s="4">
        <f>IF(N227="","",P226+N227)</f>
        <v/>
      </c>
    </row>
    <row r="228">
      <c r="H228" s="2" t="n"/>
      <c r="I228" s="2" t="n"/>
      <c r="J228" s="2" t="n"/>
      <c r="K228" s="2">
        <f>IF(H228="","",ABS(H228-I228))</f>
        <v/>
      </c>
      <c r="L228" s="2" t="n"/>
      <c r="N228" s="3">
        <f>IF(L228="","",IF(B228="Long",L228-H228,H228-L228)*2-1.2)</f>
        <v/>
      </c>
      <c r="O228" s="2">
        <f>IF(N228="","",N228/(K228*2))</f>
        <v/>
      </c>
      <c r="P228" s="4">
        <f>IF(N228="","",P227+N228)</f>
        <v/>
      </c>
    </row>
    <row r="229">
      <c r="H229" s="2" t="n"/>
      <c r="I229" s="2" t="n"/>
      <c r="J229" s="2" t="n"/>
      <c r="K229" s="2">
        <f>IF(H229="","",ABS(H229-I229))</f>
        <v/>
      </c>
      <c r="L229" s="2" t="n"/>
      <c r="N229" s="3">
        <f>IF(L229="","",IF(B229="Long",L229-H229,H229-L229)*2-1.2)</f>
        <v/>
      </c>
      <c r="O229" s="2">
        <f>IF(N229="","",N229/(K229*2))</f>
        <v/>
      </c>
      <c r="P229" s="4">
        <f>IF(N229="","",P228+N229)</f>
        <v/>
      </c>
    </row>
    <row r="230">
      <c r="H230" s="2" t="n"/>
      <c r="I230" s="2" t="n"/>
      <c r="J230" s="2" t="n"/>
      <c r="K230" s="2">
        <f>IF(H230="","",ABS(H230-I230))</f>
        <v/>
      </c>
      <c r="L230" s="2" t="n"/>
      <c r="N230" s="3">
        <f>IF(L230="","",IF(B230="Long",L230-H230,H230-L230)*2-1.2)</f>
        <v/>
      </c>
      <c r="O230" s="2">
        <f>IF(N230="","",N230/(K230*2))</f>
        <v/>
      </c>
      <c r="P230" s="4">
        <f>IF(N230="","",P229+N230)</f>
        <v/>
      </c>
    </row>
    <row r="231">
      <c r="H231" s="2" t="n"/>
      <c r="I231" s="2" t="n"/>
      <c r="J231" s="2" t="n"/>
      <c r="K231" s="2">
        <f>IF(H231="","",ABS(H231-I231))</f>
        <v/>
      </c>
      <c r="L231" s="2" t="n"/>
      <c r="N231" s="3">
        <f>IF(L231="","",IF(B231="Long",L231-H231,H231-L231)*2-1.2)</f>
        <v/>
      </c>
      <c r="O231" s="2">
        <f>IF(N231="","",N231/(K231*2))</f>
        <v/>
      </c>
      <c r="P231" s="4">
        <f>IF(N231="","",P230+N231)</f>
        <v/>
      </c>
    </row>
    <row r="232">
      <c r="H232" s="2" t="n"/>
      <c r="I232" s="2" t="n"/>
      <c r="J232" s="2" t="n"/>
      <c r="K232" s="2">
        <f>IF(H232="","",ABS(H232-I232))</f>
        <v/>
      </c>
      <c r="L232" s="2" t="n"/>
      <c r="N232" s="3">
        <f>IF(L232="","",IF(B232="Long",L232-H232,H232-L232)*2-1.2)</f>
        <v/>
      </c>
      <c r="O232" s="2">
        <f>IF(N232="","",N232/(K232*2))</f>
        <v/>
      </c>
      <c r="P232" s="4">
        <f>IF(N232="","",P231+N232)</f>
        <v/>
      </c>
    </row>
    <row r="233">
      <c r="H233" s="2" t="n"/>
      <c r="I233" s="2" t="n"/>
      <c r="J233" s="2" t="n"/>
      <c r="K233" s="2">
        <f>IF(H233="","",ABS(H233-I233))</f>
        <v/>
      </c>
      <c r="L233" s="2" t="n"/>
      <c r="N233" s="3">
        <f>IF(L233="","",IF(B233="Long",L233-H233,H233-L233)*2-1.2)</f>
        <v/>
      </c>
      <c r="O233" s="2">
        <f>IF(N233="","",N233/(K233*2))</f>
        <v/>
      </c>
      <c r="P233" s="4">
        <f>IF(N233="","",P232+N233)</f>
        <v/>
      </c>
    </row>
    <row r="234">
      <c r="H234" s="2" t="n"/>
      <c r="I234" s="2" t="n"/>
      <c r="J234" s="2" t="n"/>
      <c r="K234" s="2">
        <f>IF(H234="","",ABS(H234-I234))</f>
        <v/>
      </c>
      <c r="L234" s="2" t="n"/>
      <c r="N234" s="3">
        <f>IF(L234="","",IF(B234="Long",L234-H234,H234-L234)*2-1.2)</f>
        <v/>
      </c>
      <c r="O234" s="2">
        <f>IF(N234="","",N234/(K234*2))</f>
        <v/>
      </c>
      <c r="P234" s="4">
        <f>IF(N234="","",P233+N234)</f>
        <v/>
      </c>
    </row>
    <row r="235">
      <c r="H235" s="2" t="n"/>
      <c r="I235" s="2" t="n"/>
      <c r="J235" s="2" t="n"/>
      <c r="K235" s="2">
        <f>IF(H235="","",ABS(H235-I235))</f>
        <v/>
      </c>
      <c r="L235" s="2" t="n"/>
      <c r="N235" s="3">
        <f>IF(L235="","",IF(B235="Long",L235-H235,H235-L235)*2-1.2)</f>
        <v/>
      </c>
      <c r="O235" s="2">
        <f>IF(N235="","",N235/(K235*2))</f>
        <v/>
      </c>
      <c r="P235" s="4">
        <f>IF(N235="","",P234+N235)</f>
        <v/>
      </c>
    </row>
    <row r="236">
      <c r="H236" s="2" t="n"/>
      <c r="I236" s="2" t="n"/>
      <c r="J236" s="2" t="n"/>
      <c r="K236" s="2">
        <f>IF(H236="","",ABS(H236-I236))</f>
        <v/>
      </c>
      <c r="L236" s="2" t="n"/>
      <c r="N236" s="3">
        <f>IF(L236="","",IF(B236="Long",L236-H236,H236-L236)*2-1.2)</f>
        <v/>
      </c>
      <c r="O236" s="2">
        <f>IF(N236="","",N236/(K236*2))</f>
        <v/>
      </c>
      <c r="P236" s="4">
        <f>IF(N236="","",P235+N236)</f>
        <v/>
      </c>
    </row>
    <row r="237">
      <c r="H237" s="2" t="n"/>
      <c r="I237" s="2" t="n"/>
      <c r="J237" s="2" t="n"/>
      <c r="K237" s="2">
        <f>IF(H237="","",ABS(H237-I237))</f>
        <v/>
      </c>
      <c r="L237" s="2" t="n"/>
      <c r="N237" s="3">
        <f>IF(L237="","",IF(B237="Long",L237-H237,H237-L237)*2-1.2)</f>
        <v/>
      </c>
      <c r="O237" s="2">
        <f>IF(N237="","",N237/(K237*2))</f>
        <v/>
      </c>
      <c r="P237" s="4">
        <f>IF(N237="","",P236+N237)</f>
        <v/>
      </c>
    </row>
    <row r="238">
      <c r="H238" s="2" t="n"/>
      <c r="I238" s="2" t="n"/>
      <c r="J238" s="2" t="n"/>
      <c r="K238" s="2">
        <f>IF(H238="","",ABS(H238-I238))</f>
        <v/>
      </c>
      <c r="L238" s="2" t="n"/>
      <c r="N238" s="3">
        <f>IF(L238="","",IF(B238="Long",L238-H238,H238-L238)*2-1.2)</f>
        <v/>
      </c>
      <c r="O238" s="2">
        <f>IF(N238="","",N238/(K238*2))</f>
        <v/>
      </c>
      <c r="P238" s="4">
        <f>IF(N238="","",P237+N238)</f>
        <v/>
      </c>
    </row>
    <row r="239">
      <c r="H239" s="2" t="n"/>
      <c r="I239" s="2" t="n"/>
      <c r="J239" s="2" t="n"/>
      <c r="K239" s="2">
        <f>IF(H239="","",ABS(H239-I239))</f>
        <v/>
      </c>
      <c r="L239" s="2" t="n"/>
      <c r="N239" s="3">
        <f>IF(L239="","",IF(B239="Long",L239-H239,H239-L239)*2-1.2)</f>
        <v/>
      </c>
      <c r="O239" s="2">
        <f>IF(N239="","",N239/(K239*2))</f>
        <v/>
      </c>
      <c r="P239" s="4">
        <f>IF(N239="","",P238+N239)</f>
        <v/>
      </c>
    </row>
    <row r="240">
      <c r="H240" s="2" t="n"/>
      <c r="I240" s="2" t="n"/>
      <c r="J240" s="2" t="n"/>
      <c r="K240" s="2">
        <f>IF(H240="","",ABS(H240-I240))</f>
        <v/>
      </c>
      <c r="L240" s="2" t="n"/>
      <c r="N240" s="3">
        <f>IF(L240="","",IF(B240="Long",L240-H240,H240-L240)*2-1.2)</f>
        <v/>
      </c>
      <c r="O240" s="2">
        <f>IF(N240="","",N240/(K240*2))</f>
        <v/>
      </c>
      <c r="P240" s="4">
        <f>IF(N240="","",P239+N240)</f>
        <v/>
      </c>
    </row>
    <row r="241">
      <c r="H241" s="2" t="n"/>
      <c r="I241" s="2" t="n"/>
      <c r="J241" s="2" t="n"/>
      <c r="K241" s="2">
        <f>IF(H241="","",ABS(H241-I241))</f>
        <v/>
      </c>
      <c r="L241" s="2" t="n"/>
      <c r="N241" s="3">
        <f>IF(L241="","",IF(B241="Long",L241-H241,H241-L241)*2-1.2)</f>
        <v/>
      </c>
      <c r="O241" s="2">
        <f>IF(N241="","",N241/(K241*2))</f>
        <v/>
      </c>
      <c r="P241" s="4">
        <f>IF(N241="","",P240+N241)</f>
        <v/>
      </c>
    </row>
    <row r="242">
      <c r="H242" s="2" t="n"/>
      <c r="I242" s="2" t="n"/>
      <c r="J242" s="2" t="n"/>
      <c r="K242" s="2">
        <f>IF(H242="","",ABS(H242-I242))</f>
        <v/>
      </c>
      <c r="L242" s="2" t="n"/>
      <c r="N242" s="3">
        <f>IF(L242="","",IF(B242="Long",L242-H242,H242-L242)*2-1.2)</f>
        <v/>
      </c>
      <c r="O242" s="2">
        <f>IF(N242="","",N242/(K242*2))</f>
        <v/>
      </c>
      <c r="P242" s="4">
        <f>IF(N242="","",P241+N242)</f>
        <v/>
      </c>
    </row>
    <row r="243">
      <c r="H243" s="2" t="n"/>
      <c r="I243" s="2" t="n"/>
      <c r="J243" s="2" t="n"/>
      <c r="K243" s="2">
        <f>IF(H243="","",ABS(H243-I243))</f>
        <v/>
      </c>
      <c r="L243" s="2" t="n"/>
      <c r="N243" s="3">
        <f>IF(L243="","",IF(B243="Long",L243-H243,H243-L243)*2-1.2)</f>
        <v/>
      </c>
      <c r="O243" s="2">
        <f>IF(N243="","",N243/(K243*2))</f>
        <v/>
      </c>
      <c r="P243" s="4">
        <f>IF(N243="","",P242+N243)</f>
        <v/>
      </c>
    </row>
    <row r="244">
      <c r="H244" s="2" t="n"/>
      <c r="I244" s="2" t="n"/>
      <c r="J244" s="2" t="n"/>
      <c r="K244" s="2">
        <f>IF(H244="","",ABS(H244-I244))</f>
        <v/>
      </c>
      <c r="L244" s="2" t="n"/>
      <c r="N244" s="3">
        <f>IF(L244="","",IF(B244="Long",L244-H244,H244-L244)*2-1.2)</f>
        <v/>
      </c>
      <c r="O244" s="2">
        <f>IF(N244="","",N244/(K244*2))</f>
        <v/>
      </c>
      <c r="P244" s="4">
        <f>IF(N244="","",P243+N244)</f>
        <v/>
      </c>
    </row>
    <row r="245">
      <c r="H245" s="2" t="n"/>
      <c r="I245" s="2" t="n"/>
      <c r="J245" s="2" t="n"/>
      <c r="K245" s="2">
        <f>IF(H245="","",ABS(H245-I245))</f>
        <v/>
      </c>
      <c r="L245" s="2" t="n"/>
      <c r="N245" s="3">
        <f>IF(L245="","",IF(B245="Long",L245-H245,H245-L245)*2-1.2)</f>
        <v/>
      </c>
      <c r="O245" s="2">
        <f>IF(N245="","",N245/(K245*2))</f>
        <v/>
      </c>
      <c r="P245" s="4">
        <f>IF(N245="","",P244+N245)</f>
        <v/>
      </c>
    </row>
    <row r="246">
      <c r="H246" s="2" t="n"/>
      <c r="I246" s="2" t="n"/>
      <c r="J246" s="2" t="n"/>
      <c r="K246" s="2">
        <f>IF(H246="","",ABS(H246-I246))</f>
        <v/>
      </c>
      <c r="L246" s="2" t="n"/>
      <c r="N246" s="3">
        <f>IF(L246="","",IF(B246="Long",L246-H246,H246-L246)*2-1.2)</f>
        <v/>
      </c>
      <c r="O246" s="2">
        <f>IF(N246="","",N246/(K246*2))</f>
        <v/>
      </c>
      <c r="P246" s="4">
        <f>IF(N246="","",P245+N246)</f>
        <v/>
      </c>
    </row>
    <row r="247">
      <c r="H247" s="2" t="n"/>
      <c r="I247" s="2" t="n"/>
      <c r="J247" s="2" t="n"/>
      <c r="K247" s="2">
        <f>IF(H247="","",ABS(H247-I247))</f>
        <v/>
      </c>
      <c r="L247" s="2" t="n"/>
      <c r="N247" s="3">
        <f>IF(L247="","",IF(B247="Long",L247-H247,H247-L247)*2-1.2)</f>
        <v/>
      </c>
      <c r="O247" s="2">
        <f>IF(N247="","",N247/(K247*2))</f>
        <v/>
      </c>
      <c r="P247" s="4">
        <f>IF(N247="","",P246+N247)</f>
        <v/>
      </c>
    </row>
    <row r="248">
      <c r="H248" s="2" t="n"/>
      <c r="I248" s="2" t="n"/>
      <c r="J248" s="2" t="n"/>
      <c r="K248" s="2">
        <f>IF(H248="","",ABS(H248-I248))</f>
        <v/>
      </c>
      <c r="L248" s="2" t="n"/>
      <c r="N248" s="3">
        <f>IF(L248="","",IF(B248="Long",L248-H248,H248-L248)*2-1.2)</f>
        <v/>
      </c>
      <c r="O248" s="2">
        <f>IF(N248="","",N248/(K248*2))</f>
        <v/>
      </c>
      <c r="P248" s="4">
        <f>IF(N248="","",P247+N248)</f>
        <v/>
      </c>
    </row>
    <row r="249">
      <c r="H249" s="2" t="n"/>
      <c r="I249" s="2" t="n"/>
      <c r="J249" s="2" t="n"/>
      <c r="K249" s="2">
        <f>IF(H249="","",ABS(H249-I249))</f>
        <v/>
      </c>
      <c r="L249" s="2" t="n"/>
      <c r="N249" s="3">
        <f>IF(L249="","",IF(B249="Long",L249-H249,H249-L249)*2-1.2)</f>
        <v/>
      </c>
      <c r="O249" s="2">
        <f>IF(N249="","",N249/(K249*2))</f>
        <v/>
      </c>
      <c r="P249" s="4">
        <f>IF(N249="","",P248+N249)</f>
        <v/>
      </c>
    </row>
    <row r="250">
      <c r="H250" s="2" t="n"/>
      <c r="I250" s="2" t="n"/>
      <c r="J250" s="2" t="n"/>
      <c r="K250" s="2">
        <f>IF(H250="","",ABS(H250-I250))</f>
        <v/>
      </c>
      <c r="L250" s="2" t="n"/>
      <c r="N250" s="3">
        <f>IF(L250="","",IF(B250="Long",L250-H250,H250-L250)*2-1.2)</f>
        <v/>
      </c>
      <c r="O250" s="2">
        <f>IF(N250="","",N250/(K250*2))</f>
        <v/>
      </c>
      <c r="P250" s="4">
        <f>IF(N250="","",P249+N250)</f>
        <v/>
      </c>
    </row>
    <row r="251">
      <c r="H251" s="2" t="n"/>
      <c r="I251" s="2" t="n"/>
      <c r="J251" s="2" t="n"/>
      <c r="K251" s="2">
        <f>IF(H251="","",ABS(H251-I251))</f>
        <v/>
      </c>
      <c r="L251" s="2" t="n"/>
      <c r="N251" s="3">
        <f>IF(L251="","",IF(B251="Long",L251-H251,H251-L251)*2-1.2)</f>
        <v/>
      </c>
      <c r="O251" s="2">
        <f>IF(N251="","",N251/(K251*2))</f>
        <v/>
      </c>
      <c r="P251" s="4">
        <f>IF(N251="","",P250+N251)</f>
        <v/>
      </c>
    </row>
    <row r="252">
      <c r="H252" s="2" t="n"/>
      <c r="I252" s="2" t="n"/>
      <c r="J252" s="2" t="n"/>
      <c r="K252" s="2">
        <f>IF(H252="","",ABS(H252-I252))</f>
        <v/>
      </c>
      <c r="L252" s="2" t="n"/>
      <c r="N252" s="3">
        <f>IF(L252="","",IF(B252="Long",L252-H252,H252-L252)*2-1.2)</f>
        <v/>
      </c>
      <c r="O252" s="2">
        <f>IF(N252="","",N252/(K252*2))</f>
        <v/>
      </c>
      <c r="P252" s="4">
        <f>IF(N252="","",P251+N252)</f>
        <v/>
      </c>
    </row>
    <row r="253">
      <c r="H253" s="2" t="n"/>
      <c r="I253" s="2" t="n"/>
      <c r="J253" s="2" t="n"/>
      <c r="K253" s="2">
        <f>IF(H253="","",ABS(H253-I253))</f>
        <v/>
      </c>
      <c r="L253" s="2" t="n"/>
      <c r="N253" s="3">
        <f>IF(L253="","",IF(B253="Long",L253-H253,H253-L253)*2-1.2)</f>
        <v/>
      </c>
      <c r="O253" s="2">
        <f>IF(N253="","",N253/(K253*2))</f>
        <v/>
      </c>
      <c r="P253" s="4">
        <f>IF(N253="","",P252+N253)</f>
        <v/>
      </c>
    </row>
    <row r="254">
      <c r="H254" s="2" t="n"/>
      <c r="I254" s="2" t="n"/>
      <c r="J254" s="2" t="n"/>
      <c r="K254" s="2">
        <f>IF(H254="","",ABS(H254-I254))</f>
        <v/>
      </c>
      <c r="L254" s="2" t="n"/>
      <c r="N254" s="3">
        <f>IF(L254="","",IF(B254="Long",L254-H254,H254-L254)*2-1.2)</f>
        <v/>
      </c>
      <c r="O254" s="2">
        <f>IF(N254="","",N254/(K254*2))</f>
        <v/>
      </c>
      <c r="P254" s="4">
        <f>IF(N254="","",P253+N254)</f>
        <v/>
      </c>
    </row>
    <row r="255">
      <c r="H255" s="2" t="n"/>
      <c r="I255" s="2" t="n"/>
      <c r="J255" s="2" t="n"/>
      <c r="K255" s="2">
        <f>IF(H255="","",ABS(H255-I255))</f>
        <v/>
      </c>
      <c r="L255" s="2" t="n"/>
      <c r="N255" s="3">
        <f>IF(L255="","",IF(B255="Long",L255-H255,H255-L255)*2-1.2)</f>
        <v/>
      </c>
      <c r="O255" s="2">
        <f>IF(N255="","",N255/(K255*2))</f>
        <v/>
      </c>
      <c r="P255" s="4">
        <f>IF(N255="","",P254+N255)</f>
        <v/>
      </c>
    </row>
    <row r="256">
      <c r="H256" s="2" t="n"/>
      <c r="I256" s="2" t="n"/>
      <c r="J256" s="2" t="n"/>
      <c r="K256" s="2">
        <f>IF(H256="","",ABS(H256-I256))</f>
        <v/>
      </c>
      <c r="L256" s="2" t="n"/>
      <c r="N256" s="3">
        <f>IF(L256="","",IF(B256="Long",L256-H256,H256-L256)*2-1.2)</f>
        <v/>
      </c>
      <c r="O256" s="2">
        <f>IF(N256="","",N256/(K256*2))</f>
        <v/>
      </c>
      <c r="P256" s="4">
        <f>IF(N256="","",P255+N256)</f>
        <v/>
      </c>
    </row>
    <row r="257">
      <c r="H257" s="2" t="n"/>
      <c r="I257" s="2" t="n"/>
      <c r="J257" s="2" t="n"/>
      <c r="K257" s="2">
        <f>IF(H257="","",ABS(H257-I257))</f>
        <v/>
      </c>
      <c r="L257" s="2" t="n"/>
      <c r="N257" s="3">
        <f>IF(L257="","",IF(B257="Long",L257-H257,H257-L257)*2-1.2)</f>
        <v/>
      </c>
      <c r="O257" s="2">
        <f>IF(N257="","",N257/(K257*2))</f>
        <v/>
      </c>
      <c r="P257" s="4">
        <f>IF(N257="","",P256+N257)</f>
        <v/>
      </c>
    </row>
    <row r="258">
      <c r="H258" s="2" t="n"/>
      <c r="I258" s="2" t="n"/>
      <c r="J258" s="2" t="n"/>
      <c r="K258" s="2">
        <f>IF(H258="","",ABS(H258-I258))</f>
        <v/>
      </c>
      <c r="L258" s="2" t="n"/>
      <c r="N258" s="3">
        <f>IF(L258="","",IF(B258="Long",L258-H258,H258-L258)*2-1.2)</f>
        <v/>
      </c>
      <c r="O258" s="2">
        <f>IF(N258="","",N258/(K258*2))</f>
        <v/>
      </c>
      <c r="P258" s="4">
        <f>IF(N258="","",P257+N258)</f>
        <v/>
      </c>
    </row>
    <row r="259">
      <c r="H259" s="2" t="n"/>
      <c r="I259" s="2" t="n"/>
      <c r="J259" s="2" t="n"/>
      <c r="K259" s="2">
        <f>IF(H259="","",ABS(H259-I259))</f>
        <v/>
      </c>
      <c r="L259" s="2" t="n"/>
      <c r="N259" s="3">
        <f>IF(L259="","",IF(B259="Long",L259-H259,H259-L259)*2-1.2)</f>
        <v/>
      </c>
      <c r="O259" s="2">
        <f>IF(N259="","",N259/(K259*2))</f>
        <v/>
      </c>
      <c r="P259" s="4">
        <f>IF(N259="","",P258+N259)</f>
        <v/>
      </c>
    </row>
    <row r="260">
      <c r="H260" s="2" t="n"/>
      <c r="I260" s="2" t="n"/>
      <c r="J260" s="2" t="n"/>
      <c r="K260" s="2">
        <f>IF(H260="","",ABS(H260-I260))</f>
        <v/>
      </c>
      <c r="L260" s="2" t="n"/>
      <c r="N260" s="3">
        <f>IF(L260="","",IF(B260="Long",L260-H260,H260-L260)*2-1.2)</f>
        <v/>
      </c>
      <c r="O260" s="2">
        <f>IF(N260="","",N260/(K260*2))</f>
        <v/>
      </c>
      <c r="P260" s="4">
        <f>IF(N260="","",P259+N260)</f>
        <v/>
      </c>
    </row>
    <row r="261">
      <c r="H261" s="2" t="n"/>
      <c r="I261" s="2" t="n"/>
      <c r="J261" s="2" t="n"/>
      <c r="K261" s="2">
        <f>IF(H261="","",ABS(H261-I261))</f>
        <v/>
      </c>
      <c r="L261" s="2" t="n"/>
      <c r="N261" s="3">
        <f>IF(L261="","",IF(B261="Long",L261-H261,H261-L261)*2-1.2)</f>
        <v/>
      </c>
      <c r="O261" s="2">
        <f>IF(N261="","",N261/(K261*2))</f>
        <v/>
      </c>
      <c r="P261" s="4">
        <f>IF(N261="","",P260+N261)</f>
        <v/>
      </c>
    </row>
    <row r="262">
      <c r="H262" s="2" t="n"/>
      <c r="I262" s="2" t="n"/>
      <c r="J262" s="2" t="n"/>
      <c r="K262" s="2">
        <f>IF(H262="","",ABS(H262-I262))</f>
        <v/>
      </c>
      <c r="L262" s="2" t="n"/>
      <c r="N262" s="3">
        <f>IF(L262="","",IF(B262="Long",L262-H262,H262-L262)*2-1.2)</f>
        <v/>
      </c>
      <c r="O262" s="2">
        <f>IF(N262="","",N262/(K262*2))</f>
        <v/>
      </c>
      <c r="P262" s="4">
        <f>IF(N262="","",P261+N262)</f>
        <v/>
      </c>
    </row>
    <row r="263">
      <c r="H263" s="2" t="n"/>
      <c r="I263" s="2" t="n"/>
      <c r="J263" s="2" t="n"/>
      <c r="K263" s="2">
        <f>IF(H263="","",ABS(H263-I263))</f>
        <v/>
      </c>
      <c r="L263" s="2" t="n"/>
      <c r="N263" s="3">
        <f>IF(L263="","",IF(B263="Long",L263-H263,H263-L263)*2-1.2)</f>
        <v/>
      </c>
      <c r="O263" s="2">
        <f>IF(N263="","",N263/(K263*2))</f>
        <v/>
      </c>
      <c r="P263" s="4">
        <f>IF(N263="","",P262+N263)</f>
        <v/>
      </c>
    </row>
    <row r="264">
      <c r="H264" s="2" t="n"/>
      <c r="I264" s="2" t="n"/>
      <c r="J264" s="2" t="n"/>
      <c r="K264" s="2">
        <f>IF(H264="","",ABS(H264-I264))</f>
        <v/>
      </c>
      <c r="L264" s="2" t="n"/>
      <c r="N264" s="3">
        <f>IF(L264="","",IF(B264="Long",L264-H264,H264-L264)*2-1.2)</f>
        <v/>
      </c>
      <c r="O264" s="2">
        <f>IF(N264="","",N264/(K264*2))</f>
        <v/>
      </c>
      <c r="P264" s="4">
        <f>IF(N264="","",P263+N264)</f>
        <v/>
      </c>
    </row>
    <row r="265">
      <c r="H265" s="2" t="n"/>
      <c r="I265" s="2" t="n"/>
      <c r="J265" s="2" t="n"/>
      <c r="K265" s="2">
        <f>IF(H265="","",ABS(H265-I265))</f>
        <v/>
      </c>
      <c r="L265" s="2" t="n"/>
      <c r="N265" s="3">
        <f>IF(L265="","",IF(B265="Long",L265-H265,H265-L265)*2-1.2)</f>
        <v/>
      </c>
      <c r="O265" s="2">
        <f>IF(N265="","",N265/(K265*2))</f>
        <v/>
      </c>
      <c r="P265" s="4">
        <f>IF(N265="","",P264+N265)</f>
        <v/>
      </c>
    </row>
    <row r="266">
      <c r="H266" s="2" t="n"/>
      <c r="I266" s="2" t="n"/>
      <c r="J266" s="2" t="n"/>
      <c r="K266" s="2">
        <f>IF(H266="","",ABS(H266-I266))</f>
        <v/>
      </c>
      <c r="L266" s="2" t="n"/>
      <c r="N266" s="3">
        <f>IF(L266="","",IF(B266="Long",L266-H266,H266-L266)*2-1.2)</f>
        <v/>
      </c>
      <c r="O266" s="2">
        <f>IF(N266="","",N266/(K266*2))</f>
        <v/>
      </c>
      <c r="P266" s="4">
        <f>IF(N266="","",P265+N266)</f>
        <v/>
      </c>
    </row>
    <row r="267">
      <c r="H267" s="2" t="n"/>
      <c r="I267" s="2" t="n"/>
      <c r="J267" s="2" t="n"/>
      <c r="K267" s="2">
        <f>IF(H267="","",ABS(H267-I267))</f>
        <v/>
      </c>
      <c r="L267" s="2" t="n"/>
      <c r="N267" s="3">
        <f>IF(L267="","",IF(B267="Long",L267-H267,H267-L267)*2-1.2)</f>
        <v/>
      </c>
      <c r="O267" s="2">
        <f>IF(N267="","",N267/(K267*2))</f>
        <v/>
      </c>
      <c r="P267" s="4">
        <f>IF(N267="","",P266+N267)</f>
        <v/>
      </c>
    </row>
    <row r="268">
      <c r="H268" s="2" t="n"/>
      <c r="I268" s="2" t="n"/>
      <c r="J268" s="2" t="n"/>
      <c r="K268" s="2">
        <f>IF(H268="","",ABS(H268-I268))</f>
        <v/>
      </c>
      <c r="L268" s="2" t="n"/>
      <c r="N268" s="3">
        <f>IF(L268="","",IF(B268="Long",L268-H268,H268-L268)*2-1.2)</f>
        <v/>
      </c>
      <c r="O268" s="2">
        <f>IF(N268="","",N268/(K268*2))</f>
        <v/>
      </c>
      <c r="P268" s="4">
        <f>IF(N268="","",P267+N268)</f>
        <v/>
      </c>
    </row>
    <row r="269">
      <c r="H269" s="2" t="n"/>
      <c r="I269" s="2" t="n"/>
      <c r="J269" s="2" t="n"/>
      <c r="K269" s="2">
        <f>IF(H269="","",ABS(H269-I269))</f>
        <v/>
      </c>
      <c r="L269" s="2" t="n"/>
      <c r="N269" s="3">
        <f>IF(L269="","",IF(B269="Long",L269-H269,H269-L269)*2-1.2)</f>
        <v/>
      </c>
      <c r="O269" s="2">
        <f>IF(N269="","",N269/(K269*2))</f>
        <v/>
      </c>
      <c r="P269" s="4">
        <f>IF(N269="","",P268+N269)</f>
        <v/>
      </c>
    </row>
    <row r="270">
      <c r="H270" s="2" t="n"/>
      <c r="I270" s="2" t="n"/>
      <c r="J270" s="2" t="n"/>
      <c r="K270" s="2">
        <f>IF(H270="","",ABS(H270-I270))</f>
        <v/>
      </c>
      <c r="L270" s="2" t="n"/>
      <c r="N270" s="3">
        <f>IF(L270="","",IF(B270="Long",L270-H270,H270-L270)*2-1.2)</f>
        <v/>
      </c>
      <c r="O270" s="2">
        <f>IF(N270="","",N270/(K270*2))</f>
        <v/>
      </c>
      <c r="P270" s="4">
        <f>IF(N270="","",P269+N270)</f>
        <v/>
      </c>
    </row>
    <row r="271">
      <c r="H271" s="2" t="n"/>
      <c r="I271" s="2" t="n"/>
      <c r="J271" s="2" t="n"/>
      <c r="K271" s="2">
        <f>IF(H271="","",ABS(H271-I271))</f>
        <v/>
      </c>
      <c r="L271" s="2" t="n"/>
      <c r="N271" s="3">
        <f>IF(L271="","",IF(B271="Long",L271-H271,H271-L271)*2-1.2)</f>
        <v/>
      </c>
      <c r="O271" s="2">
        <f>IF(N271="","",N271/(K271*2))</f>
        <v/>
      </c>
      <c r="P271" s="4">
        <f>IF(N271="","",P270+N271)</f>
        <v/>
      </c>
    </row>
    <row r="272">
      <c r="H272" s="2" t="n"/>
      <c r="I272" s="2" t="n"/>
      <c r="J272" s="2" t="n"/>
      <c r="K272" s="2">
        <f>IF(H272="","",ABS(H272-I272))</f>
        <v/>
      </c>
      <c r="L272" s="2" t="n"/>
      <c r="N272" s="3">
        <f>IF(L272="","",IF(B272="Long",L272-H272,H272-L272)*2-1.2)</f>
        <v/>
      </c>
      <c r="O272" s="2">
        <f>IF(N272="","",N272/(K272*2))</f>
        <v/>
      </c>
      <c r="P272" s="4">
        <f>IF(N272="","",P271+N272)</f>
        <v/>
      </c>
    </row>
    <row r="273">
      <c r="H273" s="2" t="n"/>
      <c r="I273" s="2" t="n"/>
      <c r="J273" s="2" t="n"/>
      <c r="K273" s="2">
        <f>IF(H273="","",ABS(H273-I273))</f>
        <v/>
      </c>
      <c r="L273" s="2" t="n"/>
      <c r="N273" s="3">
        <f>IF(L273="","",IF(B273="Long",L273-H273,H273-L273)*2-1.2)</f>
        <v/>
      </c>
      <c r="O273" s="2">
        <f>IF(N273="","",N273/(K273*2))</f>
        <v/>
      </c>
      <c r="P273" s="4">
        <f>IF(N273="","",P272+N273)</f>
        <v/>
      </c>
    </row>
    <row r="274">
      <c r="H274" s="2" t="n"/>
      <c r="I274" s="2" t="n"/>
      <c r="J274" s="2" t="n"/>
      <c r="K274" s="2">
        <f>IF(H274="","",ABS(H274-I274))</f>
        <v/>
      </c>
      <c r="L274" s="2" t="n"/>
      <c r="N274" s="3">
        <f>IF(L274="","",IF(B274="Long",L274-H274,H274-L274)*2-1.2)</f>
        <v/>
      </c>
      <c r="O274" s="2">
        <f>IF(N274="","",N274/(K274*2))</f>
        <v/>
      </c>
      <c r="P274" s="4">
        <f>IF(N274="","",P273+N274)</f>
        <v/>
      </c>
    </row>
    <row r="275">
      <c r="H275" s="2" t="n"/>
      <c r="I275" s="2" t="n"/>
      <c r="J275" s="2" t="n"/>
      <c r="K275" s="2">
        <f>IF(H275="","",ABS(H275-I275))</f>
        <v/>
      </c>
      <c r="L275" s="2" t="n"/>
      <c r="N275" s="3">
        <f>IF(L275="","",IF(B275="Long",L275-H275,H275-L275)*2-1.2)</f>
        <v/>
      </c>
      <c r="O275" s="2">
        <f>IF(N275="","",N275/(K275*2))</f>
        <v/>
      </c>
      <c r="P275" s="4">
        <f>IF(N275="","",P274+N275)</f>
        <v/>
      </c>
    </row>
    <row r="276">
      <c r="H276" s="2" t="n"/>
      <c r="I276" s="2" t="n"/>
      <c r="J276" s="2" t="n"/>
      <c r="K276" s="2">
        <f>IF(H276="","",ABS(H276-I276))</f>
        <v/>
      </c>
      <c r="L276" s="2" t="n"/>
      <c r="N276" s="3">
        <f>IF(L276="","",IF(B276="Long",L276-H276,H276-L276)*2-1.2)</f>
        <v/>
      </c>
      <c r="O276" s="2">
        <f>IF(N276="","",N276/(K276*2))</f>
        <v/>
      </c>
      <c r="P276" s="4">
        <f>IF(N276="","",P275+N276)</f>
        <v/>
      </c>
    </row>
    <row r="277">
      <c r="H277" s="2" t="n"/>
      <c r="I277" s="2" t="n"/>
      <c r="J277" s="2" t="n"/>
      <c r="K277" s="2">
        <f>IF(H277="","",ABS(H277-I277))</f>
        <v/>
      </c>
      <c r="L277" s="2" t="n"/>
      <c r="N277" s="3">
        <f>IF(L277="","",IF(B277="Long",L277-H277,H277-L277)*2-1.2)</f>
        <v/>
      </c>
      <c r="O277" s="2">
        <f>IF(N277="","",N277/(K277*2))</f>
        <v/>
      </c>
      <c r="P277" s="4">
        <f>IF(N277="","",P276+N277)</f>
        <v/>
      </c>
    </row>
    <row r="278">
      <c r="H278" s="2" t="n"/>
      <c r="I278" s="2" t="n"/>
      <c r="J278" s="2" t="n"/>
      <c r="K278" s="2">
        <f>IF(H278="","",ABS(H278-I278))</f>
        <v/>
      </c>
      <c r="L278" s="2" t="n"/>
      <c r="N278" s="3">
        <f>IF(L278="","",IF(B278="Long",L278-H278,H278-L278)*2-1.2)</f>
        <v/>
      </c>
      <c r="O278" s="2">
        <f>IF(N278="","",N278/(K278*2))</f>
        <v/>
      </c>
      <c r="P278" s="4">
        <f>IF(N278="","",P277+N278)</f>
        <v/>
      </c>
    </row>
    <row r="279">
      <c r="H279" s="2" t="n"/>
      <c r="I279" s="2" t="n"/>
      <c r="J279" s="2" t="n"/>
      <c r="K279" s="2">
        <f>IF(H279="","",ABS(H279-I279))</f>
        <v/>
      </c>
      <c r="L279" s="2" t="n"/>
      <c r="N279" s="3">
        <f>IF(L279="","",IF(B279="Long",L279-H279,H279-L279)*2-1.2)</f>
        <v/>
      </c>
      <c r="O279" s="2">
        <f>IF(N279="","",N279/(K279*2))</f>
        <v/>
      </c>
      <c r="P279" s="4">
        <f>IF(N279="","",P278+N279)</f>
        <v/>
      </c>
    </row>
    <row r="280">
      <c r="H280" s="2" t="n"/>
      <c r="I280" s="2" t="n"/>
      <c r="J280" s="2" t="n"/>
      <c r="K280" s="2">
        <f>IF(H280="","",ABS(H280-I280))</f>
        <v/>
      </c>
      <c r="L280" s="2" t="n"/>
      <c r="N280" s="3">
        <f>IF(L280="","",IF(B280="Long",L280-H280,H280-L280)*2-1.2)</f>
        <v/>
      </c>
      <c r="O280" s="2">
        <f>IF(N280="","",N280/(K280*2))</f>
        <v/>
      </c>
      <c r="P280" s="4">
        <f>IF(N280="","",P279+N280)</f>
        <v/>
      </c>
    </row>
    <row r="281">
      <c r="H281" s="2" t="n"/>
      <c r="I281" s="2" t="n"/>
      <c r="J281" s="2" t="n"/>
      <c r="K281" s="2">
        <f>IF(H281="","",ABS(H281-I281))</f>
        <v/>
      </c>
      <c r="L281" s="2" t="n"/>
      <c r="N281" s="3">
        <f>IF(L281="","",IF(B281="Long",L281-H281,H281-L281)*2-1.2)</f>
        <v/>
      </c>
      <c r="O281" s="2">
        <f>IF(N281="","",N281/(K281*2))</f>
        <v/>
      </c>
      <c r="P281" s="4">
        <f>IF(N281="","",P280+N281)</f>
        <v/>
      </c>
    </row>
    <row r="282">
      <c r="H282" s="2" t="n"/>
      <c r="I282" s="2" t="n"/>
      <c r="J282" s="2" t="n"/>
      <c r="K282" s="2">
        <f>IF(H282="","",ABS(H282-I282))</f>
        <v/>
      </c>
      <c r="L282" s="2" t="n"/>
      <c r="N282" s="3">
        <f>IF(L282="","",IF(B282="Long",L282-H282,H282-L282)*2-1.2)</f>
        <v/>
      </c>
      <c r="O282" s="2">
        <f>IF(N282="","",N282/(K282*2))</f>
        <v/>
      </c>
      <c r="P282" s="4">
        <f>IF(N282="","",P281+N282)</f>
        <v/>
      </c>
    </row>
    <row r="283">
      <c r="H283" s="2" t="n"/>
      <c r="I283" s="2" t="n"/>
      <c r="J283" s="2" t="n"/>
      <c r="K283" s="2">
        <f>IF(H283="","",ABS(H283-I283))</f>
        <v/>
      </c>
      <c r="L283" s="2" t="n"/>
      <c r="N283" s="3">
        <f>IF(L283="","",IF(B283="Long",L283-H283,H283-L283)*2-1.2)</f>
        <v/>
      </c>
      <c r="O283" s="2">
        <f>IF(N283="","",N283/(K283*2))</f>
        <v/>
      </c>
      <c r="P283" s="4">
        <f>IF(N283="","",P282+N283)</f>
        <v/>
      </c>
    </row>
    <row r="284">
      <c r="H284" s="2" t="n"/>
      <c r="I284" s="2" t="n"/>
      <c r="J284" s="2" t="n"/>
      <c r="K284" s="2">
        <f>IF(H284="","",ABS(H284-I284))</f>
        <v/>
      </c>
      <c r="L284" s="2" t="n"/>
      <c r="N284" s="3">
        <f>IF(L284="","",IF(B284="Long",L284-H284,H284-L284)*2-1.2)</f>
        <v/>
      </c>
      <c r="O284" s="2">
        <f>IF(N284="","",N284/(K284*2))</f>
        <v/>
      </c>
      <c r="P284" s="4">
        <f>IF(N284="","",P283+N284)</f>
        <v/>
      </c>
    </row>
    <row r="285">
      <c r="H285" s="2" t="n"/>
      <c r="I285" s="2" t="n"/>
      <c r="J285" s="2" t="n"/>
      <c r="K285" s="2">
        <f>IF(H285="","",ABS(H285-I285))</f>
        <v/>
      </c>
      <c r="L285" s="2" t="n"/>
      <c r="N285" s="3">
        <f>IF(L285="","",IF(B285="Long",L285-H285,H285-L285)*2-1.2)</f>
        <v/>
      </c>
      <c r="O285" s="2">
        <f>IF(N285="","",N285/(K285*2))</f>
        <v/>
      </c>
      <c r="P285" s="4">
        <f>IF(N285="","",P284+N285)</f>
        <v/>
      </c>
    </row>
    <row r="286">
      <c r="H286" s="2" t="n"/>
      <c r="I286" s="2" t="n"/>
      <c r="J286" s="2" t="n"/>
      <c r="K286" s="2">
        <f>IF(H286="","",ABS(H286-I286))</f>
        <v/>
      </c>
      <c r="L286" s="2" t="n"/>
      <c r="N286" s="3">
        <f>IF(L286="","",IF(B286="Long",L286-H286,H286-L286)*2-1.2)</f>
        <v/>
      </c>
      <c r="O286" s="2">
        <f>IF(N286="","",N286/(K286*2))</f>
        <v/>
      </c>
      <c r="P286" s="4">
        <f>IF(N286="","",P285+N286)</f>
        <v/>
      </c>
    </row>
    <row r="287">
      <c r="H287" s="2" t="n"/>
      <c r="I287" s="2" t="n"/>
      <c r="J287" s="2" t="n"/>
      <c r="K287" s="2">
        <f>IF(H287="","",ABS(H287-I287))</f>
        <v/>
      </c>
      <c r="L287" s="2" t="n"/>
      <c r="N287" s="3">
        <f>IF(L287="","",IF(B287="Long",L287-H287,H287-L287)*2-1.2)</f>
        <v/>
      </c>
      <c r="O287" s="2">
        <f>IF(N287="","",N287/(K287*2))</f>
        <v/>
      </c>
      <c r="P287" s="4">
        <f>IF(N287="","",P286+N287)</f>
        <v/>
      </c>
    </row>
    <row r="288">
      <c r="H288" s="2" t="n"/>
      <c r="I288" s="2" t="n"/>
      <c r="J288" s="2" t="n"/>
      <c r="K288" s="2">
        <f>IF(H288="","",ABS(H288-I288))</f>
        <v/>
      </c>
      <c r="L288" s="2" t="n"/>
      <c r="N288" s="3">
        <f>IF(L288="","",IF(B288="Long",L288-H288,H288-L288)*2-1.2)</f>
        <v/>
      </c>
      <c r="O288" s="2">
        <f>IF(N288="","",N288/(K288*2))</f>
        <v/>
      </c>
      <c r="P288" s="4">
        <f>IF(N288="","",P287+N288)</f>
        <v/>
      </c>
    </row>
    <row r="289">
      <c r="H289" s="2" t="n"/>
      <c r="I289" s="2" t="n"/>
      <c r="J289" s="2" t="n"/>
      <c r="K289" s="2">
        <f>IF(H289="","",ABS(H289-I289))</f>
        <v/>
      </c>
      <c r="L289" s="2" t="n"/>
      <c r="N289" s="3">
        <f>IF(L289="","",IF(B289="Long",L289-H289,H289-L289)*2-1.2)</f>
        <v/>
      </c>
      <c r="O289" s="2">
        <f>IF(N289="","",N289/(K289*2))</f>
        <v/>
      </c>
      <c r="P289" s="4">
        <f>IF(N289="","",P288+N289)</f>
        <v/>
      </c>
    </row>
    <row r="290">
      <c r="H290" s="2" t="n"/>
      <c r="I290" s="2" t="n"/>
      <c r="J290" s="2" t="n"/>
      <c r="K290" s="2">
        <f>IF(H290="","",ABS(H290-I290))</f>
        <v/>
      </c>
      <c r="L290" s="2" t="n"/>
      <c r="N290" s="3">
        <f>IF(L290="","",IF(B290="Long",L290-H290,H290-L290)*2-1.2)</f>
        <v/>
      </c>
      <c r="O290" s="2">
        <f>IF(N290="","",N290/(K290*2))</f>
        <v/>
      </c>
      <c r="P290" s="4">
        <f>IF(N290="","",P289+N290)</f>
        <v/>
      </c>
    </row>
    <row r="291">
      <c r="H291" s="2" t="n"/>
      <c r="I291" s="2" t="n"/>
      <c r="J291" s="2" t="n"/>
      <c r="K291" s="2">
        <f>IF(H291="","",ABS(H291-I291))</f>
        <v/>
      </c>
      <c r="L291" s="2" t="n"/>
      <c r="N291" s="3">
        <f>IF(L291="","",IF(B291="Long",L291-H291,H291-L291)*2-1.2)</f>
        <v/>
      </c>
      <c r="O291" s="2">
        <f>IF(N291="","",N291/(K291*2))</f>
        <v/>
      </c>
      <c r="P291" s="4">
        <f>IF(N291="","",P290+N291)</f>
        <v/>
      </c>
    </row>
    <row r="292">
      <c r="H292" s="2" t="n"/>
      <c r="I292" s="2" t="n"/>
      <c r="J292" s="2" t="n"/>
      <c r="K292" s="2">
        <f>IF(H292="","",ABS(H292-I292))</f>
        <v/>
      </c>
      <c r="L292" s="2" t="n"/>
      <c r="N292" s="3">
        <f>IF(L292="","",IF(B292="Long",L292-H292,H292-L292)*2-1.2)</f>
        <v/>
      </c>
      <c r="O292" s="2">
        <f>IF(N292="","",N292/(K292*2))</f>
        <v/>
      </c>
      <c r="P292" s="4">
        <f>IF(N292="","",P291+N292)</f>
        <v/>
      </c>
    </row>
    <row r="293">
      <c r="H293" s="2" t="n"/>
      <c r="I293" s="2" t="n"/>
      <c r="J293" s="2" t="n"/>
      <c r="K293" s="2">
        <f>IF(H293="","",ABS(H293-I293))</f>
        <v/>
      </c>
      <c r="L293" s="2" t="n"/>
      <c r="N293" s="3">
        <f>IF(L293="","",IF(B293="Long",L293-H293,H293-L293)*2-1.2)</f>
        <v/>
      </c>
      <c r="O293" s="2">
        <f>IF(N293="","",N293/(K293*2))</f>
        <v/>
      </c>
      <c r="P293" s="4">
        <f>IF(N293="","",P292+N293)</f>
        <v/>
      </c>
    </row>
    <row r="294">
      <c r="H294" s="2" t="n"/>
      <c r="I294" s="2" t="n"/>
      <c r="J294" s="2" t="n"/>
      <c r="K294" s="2">
        <f>IF(H294="","",ABS(H294-I294))</f>
        <v/>
      </c>
      <c r="L294" s="2" t="n"/>
      <c r="N294" s="3">
        <f>IF(L294="","",IF(B294="Long",L294-H294,H294-L294)*2-1.2)</f>
        <v/>
      </c>
      <c r="O294" s="2">
        <f>IF(N294="","",N294/(K294*2))</f>
        <v/>
      </c>
      <c r="P294" s="4">
        <f>IF(N294="","",P293+N294)</f>
        <v/>
      </c>
    </row>
    <row r="295">
      <c r="H295" s="2" t="n"/>
      <c r="I295" s="2" t="n"/>
      <c r="J295" s="2" t="n"/>
      <c r="K295" s="2">
        <f>IF(H295="","",ABS(H295-I295))</f>
        <v/>
      </c>
      <c r="L295" s="2" t="n"/>
      <c r="N295" s="3">
        <f>IF(L295="","",IF(B295="Long",L295-H295,H295-L295)*2-1.2)</f>
        <v/>
      </c>
      <c r="O295" s="2">
        <f>IF(N295="","",N295/(K295*2))</f>
        <v/>
      </c>
      <c r="P295" s="4">
        <f>IF(N295="","",P294+N295)</f>
        <v/>
      </c>
    </row>
    <row r="296">
      <c r="H296" s="2" t="n"/>
      <c r="I296" s="2" t="n"/>
      <c r="J296" s="2" t="n"/>
      <c r="K296" s="2">
        <f>IF(H296="","",ABS(H296-I296))</f>
        <v/>
      </c>
      <c r="L296" s="2" t="n"/>
      <c r="N296" s="3">
        <f>IF(L296="","",IF(B296="Long",L296-H296,H296-L296)*2-1.2)</f>
        <v/>
      </c>
      <c r="O296" s="2">
        <f>IF(N296="","",N296/(K296*2))</f>
        <v/>
      </c>
      <c r="P296" s="4">
        <f>IF(N296="","",P295+N296)</f>
        <v/>
      </c>
    </row>
    <row r="297">
      <c r="H297" s="2" t="n"/>
      <c r="I297" s="2" t="n"/>
      <c r="J297" s="2" t="n"/>
      <c r="K297" s="2">
        <f>IF(H297="","",ABS(H297-I297))</f>
        <v/>
      </c>
      <c r="L297" s="2" t="n"/>
      <c r="N297" s="3">
        <f>IF(L297="","",IF(B297="Long",L297-H297,H297-L297)*2-1.2)</f>
        <v/>
      </c>
      <c r="O297" s="2">
        <f>IF(N297="","",N297/(K297*2))</f>
        <v/>
      </c>
      <c r="P297" s="4">
        <f>IF(N297="","",P296+N297)</f>
        <v/>
      </c>
    </row>
    <row r="298">
      <c r="H298" s="2" t="n"/>
      <c r="I298" s="2" t="n"/>
      <c r="J298" s="2" t="n"/>
      <c r="K298" s="2">
        <f>IF(H298="","",ABS(H298-I298))</f>
        <v/>
      </c>
      <c r="L298" s="2" t="n"/>
      <c r="N298" s="3">
        <f>IF(L298="","",IF(B298="Long",L298-H298,H298-L298)*2-1.2)</f>
        <v/>
      </c>
      <c r="O298" s="2">
        <f>IF(N298="","",N298/(K298*2))</f>
        <v/>
      </c>
      <c r="P298" s="4">
        <f>IF(N298="","",P297+N298)</f>
        <v/>
      </c>
    </row>
    <row r="299">
      <c r="H299" s="2" t="n"/>
      <c r="I299" s="2" t="n"/>
      <c r="J299" s="2" t="n"/>
      <c r="K299" s="2">
        <f>IF(H299="","",ABS(H299-I299))</f>
        <v/>
      </c>
      <c r="L299" s="2" t="n"/>
      <c r="N299" s="3">
        <f>IF(L299="","",IF(B299="Long",L299-H299,H299-L299)*2-1.2)</f>
        <v/>
      </c>
      <c r="O299" s="2">
        <f>IF(N299="","",N299/(K299*2))</f>
        <v/>
      </c>
      <c r="P299" s="4">
        <f>IF(N299="","",P298+N299)</f>
        <v/>
      </c>
    </row>
    <row r="300">
      <c r="H300" s="2" t="n"/>
      <c r="I300" s="2" t="n"/>
      <c r="J300" s="2" t="n"/>
      <c r="K300" s="2">
        <f>IF(H300="","",ABS(H300-I300))</f>
        <v/>
      </c>
      <c r="L300" s="2" t="n"/>
      <c r="N300" s="3">
        <f>IF(L300="","",IF(B300="Long",L300-H300,H300-L300)*2-1.2)</f>
        <v/>
      </c>
      <c r="O300" s="2">
        <f>IF(N300="","",N300/(K300*2))</f>
        <v/>
      </c>
      <c r="P300" s="4">
        <f>IF(N300="","",P299+N300)</f>
        <v/>
      </c>
    </row>
    <row r="301">
      <c r="H301" s="2" t="n"/>
      <c r="I301" s="2" t="n"/>
      <c r="J301" s="2" t="n"/>
      <c r="K301" s="2">
        <f>IF(H301="","",ABS(H301-I301))</f>
        <v/>
      </c>
      <c r="L301" s="2" t="n"/>
      <c r="N301" s="3">
        <f>IF(L301="","",IF(B301="Long",L301-H301,H301-L301)*2-1.2)</f>
        <v/>
      </c>
      <c r="O301" s="2">
        <f>IF(N301="","",N301/(K301*2))</f>
        <v/>
      </c>
      <c r="P301" s="4">
        <f>IF(N301="","",P300+N301)</f>
        <v/>
      </c>
    </row>
    <row r="302">
      <c r="H302" s="2" t="n"/>
      <c r="I302" s="2" t="n"/>
      <c r="J302" s="2" t="n"/>
      <c r="K302" s="2">
        <f>IF(H302="","",ABS(H302-I302))</f>
        <v/>
      </c>
      <c r="L302" s="2" t="n"/>
      <c r="N302" s="3">
        <f>IF(L302="","",IF(B302="Long",L302-H302,H302-L302)*2-1.2)</f>
        <v/>
      </c>
      <c r="O302" s="2">
        <f>IF(N302="","",N302/(K302*2))</f>
        <v/>
      </c>
      <c r="P302" s="4">
        <f>IF(N302="","",P301+N302)</f>
        <v/>
      </c>
    </row>
    <row r="303">
      <c r="H303" s="2" t="n"/>
      <c r="I303" s="2" t="n"/>
      <c r="J303" s="2" t="n"/>
      <c r="K303" s="2">
        <f>IF(H303="","",ABS(H303-I303))</f>
        <v/>
      </c>
      <c r="L303" s="2" t="n"/>
      <c r="N303" s="3">
        <f>IF(L303="","",IF(B303="Long",L303-H303,H303-L303)*2-1.2)</f>
        <v/>
      </c>
      <c r="O303" s="2">
        <f>IF(N303="","",N303/(K303*2))</f>
        <v/>
      </c>
      <c r="P303" s="4">
        <f>IF(N303="","",P302+N303)</f>
        <v/>
      </c>
    </row>
    <row r="304">
      <c r="H304" s="2" t="n"/>
      <c r="I304" s="2" t="n"/>
      <c r="J304" s="2" t="n"/>
      <c r="K304" s="2">
        <f>IF(H304="","",ABS(H304-I304))</f>
        <v/>
      </c>
      <c r="L304" s="2" t="n"/>
      <c r="N304" s="3">
        <f>IF(L304="","",IF(B304="Long",L304-H304,H304-L304)*2-1.2)</f>
        <v/>
      </c>
      <c r="O304" s="2">
        <f>IF(N304="","",N304/(K304*2))</f>
        <v/>
      </c>
      <c r="P304" s="4">
        <f>IF(N304="","",P303+N304)</f>
        <v/>
      </c>
    </row>
    <row r="305">
      <c r="H305" s="2" t="n"/>
      <c r="I305" s="2" t="n"/>
      <c r="J305" s="2" t="n"/>
      <c r="K305" s="2">
        <f>IF(H305="","",ABS(H305-I305))</f>
        <v/>
      </c>
      <c r="L305" s="2" t="n"/>
      <c r="N305" s="3">
        <f>IF(L305="","",IF(B305="Long",L305-H305,H305-L305)*2-1.2)</f>
        <v/>
      </c>
      <c r="O305" s="2">
        <f>IF(N305="","",N305/(K305*2))</f>
        <v/>
      </c>
      <c r="P305" s="4">
        <f>IF(N305="","",P304+N305)</f>
        <v/>
      </c>
    </row>
    <row r="306">
      <c r="H306" s="2" t="n"/>
      <c r="I306" s="2" t="n"/>
      <c r="J306" s="2" t="n"/>
      <c r="K306" s="2">
        <f>IF(H306="","",ABS(H306-I306))</f>
        <v/>
      </c>
      <c r="L306" s="2" t="n"/>
      <c r="N306" s="3">
        <f>IF(L306="","",IF(B306="Long",L306-H306,H306-L306)*2-1.2)</f>
        <v/>
      </c>
      <c r="O306" s="2">
        <f>IF(N306="","",N306/(K306*2))</f>
        <v/>
      </c>
      <c r="P306" s="4">
        <f>IF(N306="","",P305+N306)</f>
        <v/>
      </c>
    </row>
    <row r="307">
      <c r="H307" s="2" t="n"/>
      <c r="I307" s="2" t="n"/>
      <c r="J307" s="2" t="n"/>
      <c r="K307" s="2">
        <f>IF(H307="","",ABS(H307-I307))</f>
        <v/>
      </c>
      <c r="L307" s="2" t="n"/>
      <c r="N307" s="3">
        <f>IF(L307="","",IF(B307="Long",L307-H307,H307-L307)*2-1.2)</f>
        <v/>
      </c>
      <c r="O307" s="2">
        <f>IF(N307="","",N307/(K307*2))</f>
        <v/>
      </c>
      <c r="P307" s="4">
        <f>IF(N307="","",P306+N307)</f>
        <v/>
      </c>
    </row>
    <row r="308">
      <c r="H308" s="2" t="n"/>
      <c r="I308" s="2" t="n"/>
      <c r="J308" s="2" t="n"/>
      <c r="K308" s="2">
        <f>IF(H308="","",ABS(H308-I308))</f>
        <v/>
      </c>
      <c r="L308" s="2" t="n"/>
      <c r="N308" s="3">
        <f>IF(L308="","",IF(B308="Long",L308-H308,H308-L308)*2-1.2)</f>
        <v/>
      </c>
      <c r="O308" s="2">
        <f>IF(N308="","",N308/(K308*2))</f>
        <v/>
      </c>
      <c r="P308" s="4">
        <f>IF(N308="","",P307+N308)</f>
        <v/>
      </c>
    </row>
    <row r="309">
      <c r="H309" s="2" t="n"/>
      <c r="I309" s="2" t="n"/>
      <c r="J309" s="2" t="n"/>
      <c r="K309" s="2">
        <f>IF(H309="","",ABS(H309-I309))</f>
        <v/>
      </c>
      <c r="L309" s="2" t="n"/>
      <c r="N309" s="3">
        <f>IF(L309="","",IF(B309="Long",L309-H309,H309-L309)*2-1.2)</f>
        <v/>
      </c>
      <c r="O309" s="2">
        <f>IF(N309="","",N309/(K309*2))</f>
        <v/>
      </c>
      <c r="P309" s="4">
        <f>IF(N309="","",P308+N309)</f>
        <v/>
      </c>
    </row>
    <row r="310">
      <c r="H310" s="2" t="n"/>
      <c r="I310" s="2" t="n"/>
      <c r="J310" s="2" t="n"/>
      <c r="K310" s="2">
        <f>IF(H310="","",ABS(H310-I310))</f>
        <v/>
      </c>
      <c r="L310" s="2" t="n"/>
      <c r="N310" s="3">
        <f>IF(L310="","",IF(B310="Long",L310-H310,H310-L310)*2-1.2)</f>
        <v/>
      </c>
      <c r="O310" s="2">
        <f>IF(N310="","",N310/(K310*2))</f>
        <v/>
      </c>
      <c r="P310" s="4">
        <f>IF(N310="","",P309+N310)</f>
        <v/>
      </c>
    </row>
    <row r="311">
      <c r="H311" s="2" t="n"/>
      <c r="I311" s="2" t="n"/>
      <c r="J311" s="2" t="n"/>
      <c r="K311" s="2">
        <f>IF(H311="","",ABS(H311-I311))</f>
        <v/>
      </c>
      <c r="L311" s="2" t="n"/>
      <c r="N311" s="3">
        <f>IF(L311="","",IF(B311="Long",L311-H311,H311-L311)*2-1.2)</f>
        <v/>
      </c>
      <c r="O311" s="2">
        <f>IF(N311="","",N311/(K311*2))</f>
        <v/>
      </c>
      <c r="P311" s="4">
        <f>IF(N311="","",P310+N311)</f>
        <v/>
      </c>
    </row>
    <row r="312">
      <c r="H312" s="2" t="n"/>
      <c r="I312" s="2" t="n"/>
      <c r="J312" s="2" t="n"/>
      <c r="K312" s="2">
        <f>IF(H312="","",ABS(H312-I312))</f>
        <v/>
      </c>
      <c r="L312" s="2" t="n"/>
      <c r="N312" s="3">
        <f>IF(L312="","",IF(B312="Long",L312-H312,H312-L312)*2-1.2)</f>
        <v/>
      </c>
      <c r="O312" s="2">
        <f>IF(N312="","",N312/(K312*2))</f>
        <v/>
      </c>
      <c r="P312" s="4">
        <f>IF(N312="","",P311+N312)</f>
        <v/>
      </c>
    </row>
    <row r="313">
      <c r="H313" s="2" t="n"/>
      <c r="I313" s="2" t="n"/>
      <c r="J313" s="2" t="n"/>
      <c r="K313" s="2">
        <f>IF(H313="","",ABS(H313-I313))</f>
        <v/>
      </c>
      <c r="L313" s="2" t="n"/>
      <c r="N313" s="3">
        <f>IF(L313="","",IF(B313="Long",L313-H313,H313-L313)*2-1.2)</f>
        <v/>
      </c>
      <c r="O313" s="2">
        <f>IF(N313="","",N313/(K313*2))</f>
        <v/>
      </c>
      <c r="P313" s="4">
        <f>IF(N313="","",P312+N313)</f>
        <v/>
      </c>
    </row>
    <row r="314">
      <c r="H314" s="2" t="n"/>
      <c r="I314" s="2" t="n"/>
      <c r="J314" s="2" t="n"/>
      <c r="K314" s="2">
        <f>IF(H314="","",ABS(H314-I314))</f>
        <v/>
      </c>
      <c r="L314" s="2" t="n"/>
      <c r="N314" s="3">
        <f>IF(L314="","",IF(B314="Long",L314-H314,H314-L314)*2-1.2)</f>
        <v/>
      </c>
      <c r="O314" s="2">
        <f>IF(N314="","",N314/(K314*2))</f>
        <v/>
      </c>
      <c r="P314" s="4">
        <f>IF(N314="","",P313+N314)</f>
        <v/>
      </c>
    </row>
    <row r="315">
      <c r="H315" s="2" t="n"/>
      <c r="I315" s="2" t="n"/>
      <c r="J315" s="2" t="n"/>
      <c r="K315" s="2">
        <f>IF(H315="","",ABS(H315-I315))</f>
        <v/>
      </c>
      <c r="L315" s="2" t="n"/>
      <c r="N315" s="3">
        <f>IF(L315="","",IF(B315="Long",L315-H315,H315-L315)*2-1.2)</f>
        <v/>
      </c>
      <c r="O315" s="2">
        <f>IF(N315="","",N315/(K315*2))</f>
        <v/>
      </c>
      <c r="P315" s="4">
        <f>IF(N315="","",P314+N315)</f>
        <v/>
      </c>
    </row>
    <row r="316">
      <c r="H316" s="2" t="n"/>
      <c r="I316" s="2" t="n"/>
      <c r="J316" s="2" t="n"/>
      <c r="K316" s="2">
        <f>IF(H316="","",ABS(H316-I316))</f>
        <v/>
      </c>
      <c r="L316" s="2" t="n"/>
      <c r="N316" s="3">
        <f>IF(L316="","",IF(B316="Long",L316-H316,H316-L316)*2-1.2)</f>
        <v/>
      </c>
      <c r="O316" s="2">
        <f>IF(N316="","",N316/(K316*2))</f>
        <v/>
      </c>
      <c r="P316" s="4">
        <f>IF(N316="","",P315+N316)</f>
        <v/>
      </c>
    </row>
    <row r="317">
      <c r="H317" s="2" t="n"/>
      <c r="I317" s="2" t="n"/>
      <c r="J317" s="2" t="n"/>
      <c r="K317" s="2">
        <f>IF(H317="","",ABS(H317-I317))</f>
        <v/>
      </c>
      <c r="L317" s="2" t="n"/>
      <c r="N317" s="3">
        <f>IF(L317="","",IF(B317="Long",L317-H317,H317-L317)*2-1.2)</f>
        <v/>
      </c>
      <c r="O317" s="2">
        <f>IF(N317="","",N317/(K317*2))</f>
        <v/>
      </c>
      <c r="P317" s="4">
        <f>IF(N317="","",P316+N317)</f>
        <v/>
      </c>
    </row>
    <row r="318">
      <c r="H318" s="2" t="n"/>
      <c r="I318" s="2" t="n"/>
      <c r="J318" s="2" t="n"/>
      <c r="K318" s="2">
        <f>IF(H318="","",ABS(H318-I318))</f>
        <v/>
      </c>
      <c r="L318" s="2" t="n"/>
      <c r="N318" s="3">
        <f>IF(L318="","",IF(B318="Long",L318-H318,H318-L318)*2-1.2)</f>
        <v/>
      </c>
      <c r="O318" s="2">
        <f>IF(N318="","",N318/(K318*2))</f>
        <v/>
      </c>
      <c r="P318" s="4">
        <f>IF(N318="","",P317+N318)</f>
        <v/>
      </c>
    </row>
    <row r="319">
      <c r="H319" s="2" t="n"/>
      <c r="I319" s="2" t="n"/>
      <c r="J319" s="2" t="n"/>
      <c r="K319" s="2">
        <f>IF(H319="","",ABS(H319-I319))</f>
        <v/>
      </c>
      <c r="L319" s="2" t="n"/>
      <c r="N319" s="3">
        <f>IF(L319="","",IF(B319="Long",L319-H319,H319-L319)*2-1.2)</f>
        <v/>
      </c>
      <c r="O319" s="2">
        <f>IF(N319="","",N319/(K319*2))</f>
        <v/>
      </c>
      <c r="P319" s="4">
        <f>IF(N319="","",P318+N319)</f>
        <v/>
      </c>
    </row>
    <row r="320">
      <c r="H320" s="2" t="n"/>
      <c r="I320" s="2" t="n"/>
      <c r="J320" s="2" t="n"/>
      <c r="K320" s="2">
        <f>IF(H320="","",ABS(H320-I320))</f>
        <v/>
      </c>
      <c r="L320" s="2" t="n"/>
      <c r="N320" s="3">
        <f>IF(L320="","",IF(B320="Long",L320-H320,H320-L320)*2-1.2)</f>
        <v/>
      </c>
      <c r="O320" s="2">
        <f>IF(N320="","",N320/(K320*2))</f>
        <v/>
      </c>
      <c r="P320" s="4">
        <f>IF(N320="","",P319+N320)</f>
        <v/>
      </c>
    </row>
    <row r="321">
      <c r="H321" s="2" t="n"/>
      <c r="I321" s="2" t="n"/>
      <c r="J321" s="2" t="n"/>
      <c r="K321" s="2">
        <f>IF(H321="","",ABS(H321-I321))</f>
        <v/>
      </c>
      <c r="L321" s="2" t="n"/>
      <c r="N321" s="3">
        <f>IF(L321="","",IF(B321="Long",L321-H321,H321-L321)*2-1.2)</f>
        <v/>
      </c>
      <c r="O321" s="2">
        <f>IF(N321="","",N321/(K321*2))</f>
        <v/>
      </c>
      <c r="P321" s="4">
        <f>IF(N321="","",P320+N321)</f>
        <v/>
      </c>
    </row>
    <row r="322">
      <c r="H322" s="2" t="n"/>
      <c r="I322" s="2" t="n"/>
      <c r="J322" s="2" t="n"/>
      <c r="K322" s="2">
        <f>IF(H322="","",ABS(H322-I322))</f>
        <v/>
      </c>
      <c r="L322" s="2" t="n"/>
      <c r="N322" s="3">
        <f>IF(L322="","",IF(B322="Long",L322-H322,H322-L322)*2-1.2)</f>
        <v/>
      </c>
      <c r="O322" s="2">
        <f>IF(N322="","",N322/(K322*2))</f>
        <v/>
      </c>
      <c r="P322" s="4">
        <f>IF(N322="","",P321+N322)</f>
        <v/>
      </c>
    </row>
    <row r="323">
      <c r="H323" s="2" t="n"/>
      <c r="I323" s="2" t="n"/>
      <c r="J323" s="2" t="n"/>
      <c r="K323" s="2">
        <f>IF(H323="","",ABS(H323-I323))</f>
        <v/>
      </c>
      <c r="L323" s="2" t="n"/>
      <c r="N323" s="3">
        <f>IF(L323="","",IF(B323="Long",L323-H323,H323-L323)*2-1.2)</f>
        <v/>
      </c>
      <c r="O323" s="2">
        <f>IF(N323="","",N323/(K323*2))</f>
        <v/>
      </c>
      <c r="P323" s="4">
        <f>IF(N323="","",P322+N323)</f>
        <v/>
      </c>
    </row>
    <row r="324">
      <c r="H324" s="2" t="n"/>
      <c r="I324" s="2" t="n"/>
      <c r="J324" s="2" t="n"/>
      <c r="K324" s="2">
        <f>IF(H324="","",ABS(H324-I324))</f>
        <v/>
      </c>
      <c r="L324" s="2" t="n"/>
      <c r="N324" s="3">
        <f>IF(L324="","",IF(B324="Long",L324-H324,H324-L324)*2-1.2)</f>
        <v/>
      </c>
      <c r="O324" s="2">
        <f>IF(N324="","",N324/(K324*2))</f>
        <v/>
      </c>
      <c r="P324" s="4">
        <f>IF(N324="","",P323+N324)</f>
        <v/>
      </c>
    </row>
    <row r="325">
      <c r="H325" s="2" t="n"/>
      <c r="I325" s="2" t="n"/>
      <c r="J325" s="2" t="n"/>
      <c r="K325" s="2">
        <f>IF(H325="","",ABS(H325-I325))</f>
        <v/>
      </c>
      <c r="L325" s="2" t="n"/>
      <c r="N325" s="3">
        <f>IF(L325="","",IF(B325="Long",L325-H325,H325-L325)*2-1.2)</f>
        <v/>
      </c>
      <c r="O325" s="2">
        <f>IF(N325="","",N325/(K325*2))</f>
        <v/>
      </c>
      <c r="P325" s="4">
        <f>IF(N325="","",P324+N325)</f>
        <v/>
      </c>
    </row>
    <row r="326">
      <c r="H326" s="2" t="n"/>
      <c r="I326" s="2" t="n"/>
      <c r="J326" s="2" t="n"/>
      <c r="K326" s="2">
        <f>IF(H326="","",ABS(H326-I326))</f>
        <v/>
      </c>
      <c r="L326" s="2" t="n"/>
      <c r="N326" s="3">
        <f>IF(L326="","",IF(B326="Long",L326-H326,H326-L326)*2-1.2)</f>
        <v/>
      </c>
      <c r="O326" s="2">
        <f>IF(N326="","",N326/(K326*2))</f>
        <v/>
      </c>
      <c r="P326" s="4">
        <f>IF(N326="","",P325+N326)</f>
        <v/>
      </c>
    </row>
    <row r="327">
      <c r="H327" s="2" t="n"/>
      <c r="I327" s="2" t="n"/>
      <c r="J327" s="2" t="n"/>
      <c r="K327" s="2">
        <f>IF(H327="","",ABS(H327-I327))</f>
        <v/>
      </c>
      <c r="L327" s="2" t="n"/>
      <c r="N327" s="3">
        <f>IF(L327="","",IF(B327="Long",L327-H327,H327-L327)*2-1.2)</f>
        <v/>
      </c>
      <c r="O327" s="2">
        <f>IF(N327="","",N327/(K327*2))</f>
        <v/>
      </c>
      <c r="P327" s="4">
        <f>IF(N327="","",P326+N327)</f>
        <v/>
      </c>
    </row>
    <row r="328">
      <c r="H328" s="2" t="n"/>
      <c r="I328" s="2" t="n"/>
      <c r="J328" s="2" t="n"/>
      <c r="K328" s="2">
        <f>IF(H328="","",ABS(H328-I328))</f>
        <v/>
      </c>
      <c r="L328" s="2" t="n"/>
      <c r="N328" s="3">
        <f>IF(L328="","",IF(B328="Long",L328-H328,H328-L328)*2-1.2)</f>
        <v/>
      </c>
      <c r="O328" s="2">
        <f>IF(N328="","",N328/(K328*2))</f>
        <v/>
      </c>
      <c r="P328" s="4">
        <f>IF(N328="","",P327+N328)</f>
        <v/>
      </c>
    </row>
    <row r="329">
      <c r="H329" s="2" t="n"/>
      <c r="I329" s="2" t="n"/>
      <c r="J329" s="2" t="n"/>
      <c r="K329" s="2">
        <f>IF(H329="","",ABS(H329-I329))</f>
        <v/>
      </c>
      <c r="L329" s="2" t="n"/>
      <c r="N329" s="3">
        <f>IF(L329="","",IF(B329="Long",L329-H329,H329-L329)*2-1.2)</f>
        <v/>
      </c>
      <c r="O329" s="2">
        <f>IF(N329="","",N329/(K329*2))</f>
        <v/>
      </c>
      <c r="P329" s="4">
        <f>IF(N329="","",P328+N329)</f>
        <v/>
      </c>
    </row>
    <row r="330">
      <c r="H330" s="2" t="n"/>
      <c r="I330" s="2" t="n"/>
      <c r="J330" s="2" t="n"/>
      <c r="K330" s="2">
        <f>IF(H330="","",ABS(H330-I330))</f>
        <v/>
      </c>
      <c r="L330" s="2" t="n"/>
      <c r="N330" s="3">
        <f>IF(L330="","",IF(B330="Long",L330-H330,H330-L330)*2-1.2)</f>
        <v/>
      </c>
      <c r="O330" s="2">
        <f>IF(N330="","",N330/(K330*2))</f>
        <v/>
      </c>
      <c r="P330" s="4">
        <f>IF(N330="","",P329+N330)</f>
        <v/>
      </c>
    </row>
    <row r="331">
      <c r="H331" s="2" t="n"/>
      <c r="I331" s="2" t="n"/>
      <c r="J331" s="2" t="n"/>
      <c r="K331" s="2">
        <f>IF(H331="","",ABS(H331-I331))</f>
        <v/>
      </c>
      <c r="L331" s="2" t="n"/>
      <c r="N331" s="3">
        <f>IF(L331="","",IF(B331="Long",L331-H331,H331-L331)*2-1.2)</f>
        <v/>
      </c>
      <c r="O331" s="2">
        <f>IF(N331="","",N331/(K331*2))</f>
        <v/>
      </c>
      <c r="P331" s="4">
        <f>IF(N331="","",P330+N331)</f>
        <v/>
      </c>
    </row>
    <row r="332">
      <c r="H332" s="2" t="n"/>
      <c r="I332" s="2" t="n"/>
      <c r="J332" s="2" t="n"/>
      <c r="K332" s="2">
        <f>IF(H332="","",ABS(H332-I332))</f>
        <v/>
      </c>
      <c r="L332" s="2" t="n"/>
      <c r="N332" s="3">
        <f>IF(L332="","",IF(B332="Long",L332-H332,H332-L332)*2-1.2)</f>
        <v/>
      </c>
      <c r="O332" s="2">
        <f>IF(N332="","",N332/(K332*2))</f>
        <v/>
      </c>
      <c r="P332" s="4">
        <f>IF(N332="","",P331+N332)</f>
        <v/>
      </c>
    </row>
    <row r="333">
      <c r="H333" s="2" t="n"/>
      <c r="I333" s="2" t="n"/>
      <c r="J333" s="2" t="n"/>
      <c r="K333" s="2">
        <f>IF(H333="","",ABS(H333-I333))</f>
        <v/>
      </c>
      <c r="L333" s="2" t="n"/>
      <c r="N333" s="3">
        <f>IF(L333="","",IF(B333="Long",L333-H333,H333-L333)*2-1.2)</f>
        <v/>
      </c>
      <c r="O333" s="2">
        <f>IF(N333="","",N333/(K333*2))</f>
        <v/>
      </c>
      <c r="P333" s="4">
        <f>IF(N333="","",P332+N333)</f>
        <v/>
      </c>
    </row>
    <row r="334">
      <c r="H334" s="2" t="n"/>
      <c r="I334" s="2" t="n"/>
      <c r="J334" s="2" t="n"/>
      <c r="K334" s="2">
        <f>IF(H334="","",ABS(H334-I334))</f>
        <v/>
      </c>
      <c r="L334" s="2" t="n"/>
      <c r="N334" s="3">
        <f>IF(L334="","",IF(B334="Long",L334-H334,H334-L334)*2-1.2)</f>
        <v/>
      </c>
      <c r="O334" s="2">
        <f>IF(N334="","",N334/(K334*2))</f>
        <v/>
      </c>
      <c r="P334" s="4">
        <f>IF(N334="","",P333+N334)</f>
        <v/>
      </c>
    </row>
    <row r="335">
      <c r="H335" s="2" t="n"/>
      <c r="I335" s="2" t="n"/>
      <c r="J335" s="2" t="n"/>
      <c r="K335" s="2">
        <f>IF(H335="","",ABS(H335-I335))</f>
        <v/>
      </c>
      <c r="L335" s="2" t="n"/>
      <c r="N335" s="3">
        <f>IF(L335="","",IF(B335="Long",L335-H335,H335-L335)*2-1.2)</f>
        <v/>
      </c>
      <c r="O335" s="2">
        <f>IF(N335="","",N335/(K335*2))</f>
        <v/>
      </c>
      <c r="P335" s="4">
        <f>IF(N335="","",P334+N335)</f>
        <v/>
      </c>
    </row>
    <row r="336">
      <c r="H336" s="2" t="n"/>
      <c r="I336" s="2" t="n"/>
      <c r="J336" s="2" t="n"/>
      <c r="K336" s="2">
        <f>IF(H336="","",ABS(H336-I336))</f>
        <v/>
      </c>
      <c r="L336" s="2" t="n"/>
      <c r="N336" s="3">
        <f>IF(L336="","",IF(B336="Long",L336-H336,H336-L336)*2-1.2)</f>
        <v/>
      </c>
      <c r="O336" s="2">
        <f>IF(N336="","",N336/(K336*2))</f>
        <v/>
      </c>
      <c r="P336" s="4">
        <f>IF(N336="","",P335+N336)</f>
        <v/>
      </c>
    </row>
    <row r="337">
      <c r="H337" s="2" t="n"/>
      <c r="I337" s="2" t="n"/>
      <c r="J337" s="2" t="n"/>
      <c r="K337" s="2">
        <f>IF(H337="","",ABS(H337-I337))</f>
        <v/>
      </c>
      <c r="L337" s="2" t="n"/>
      <c r="N337" s="3">
        <f>IF(L337="","",IF(B337="Long",L337-H337,H337-L337)*2-1.2)</f>
        <v/>
      </c>
      <c r="O337" s="2">
        <f>IF(N337="","",N337/(K337*2))</f>
        <v/>
      </c>
      <c r="P337" s="4">
        <f>IF(N337="","",P336+N337)</f>
        <v/>
      </c>
    </row>
    <row r="338">
      <c r="H338" s="2" t="n"/>
      <c r="I338" s="2" t="n"/>
      <c r="J338" s="2" t="n"/>
      <c r="K338" s="2">
        <f>IF(H338="","",ABS(H338-I338))</f>
        <v/>
      </c>
      <c r="L338" s="2" t="n"/>
      <c r="N338" s="3">
        <f>IF(L338="","",IF(B338="Long",L338-H338,H338-L338)*2-1.2)</f>
        <v/>
      </c>
      <c r="O338" s="2">
        <f>IF(N338="","",N338/(K338*2))</f>
        <v/>
      </c>
      <c r="P338" s="4">
        <f>IF(N338="","",P337+N338)</f>
        <v/>
      </c>
    </row>
    <row r="339">
      <c r="H339" s="2" t="n"/>
      <c r="I339" s="2" t="n"/>
      <c r="J339" s="2" t="n"/>
      <c r="K339" s="2">
        <f>IF(H339="","",ABS(H339-I339))</f>
        <v/>
      </c>
      <c r="L339" s="2" t="n"/>
      <c r="N339" s="3">
        <f>IF(L339="","",IF(B339="Long",L339-H339,H339-L339)*2-1.2)</f>
        <v/>
      </c>
      <c r="O339" s="2">
        <f>IF(N339="","",N339/(K339*2))</f>
        <v/>
      </c>
      <c r="P339" s="4">
        <f>IF(N339="","",P338+N339)</f>
        <v/>
      </c>
    </row>
    <row r="340">
      <c r="H340" s="2" t="n"/>
      <c r="I340" s="2" t="n"/>
      <c r="J340" s="2" t="n"/>
      <c r="K340" s="2">
        <f>IF(H340="","",ABS(H340-I340))</f>
        <v/>
      </c>
      <c r="L340" s="2" t="n"/>
      <c r="N340" s="3">
        <f>IF(L340="","",IF(B340="Long",L340-H340,H340-L340)*2-1.2)</f>
        <v/>
      </c>
      <c r="O340" s="2">
        <f>IF(N340="","",N340/(K340*2))</f>
        <v/>
      </c>
      <c r="P340" s="4">
        <f>IF(N340="","",P339+N340)</f>
        <v/>
      </c>
    </row>
    <row r="341">
      <c r="H341" s="2" t="n"/>
      <c r="I341" s="2" t="n"/>
      <c r="J341" s="2" t="n"/>
      <c r="K341" s="2">
        <f>IF(H341="","",ABS(H341-I341))</f>
        <v/>
      </c>
      <c r="L341" s="2" t="n"/>
      <c r="N341" s="3">
        <f>IF(L341="","",IF(B341="Long",L341-H341,H341-L341)*2-1.2)</f>
        <v/>
      </c>
      <c r="O341" s="2">
        <f>IF(N341="","",N341/(K341*2))</f>
        <v/>
      </c>
      <c r="P341" s="4">
        <f>IF(N341="","",P340+N341)</f>
        <v/>
      </c>
    </row>
    <row r="342">
      <c r="H342" s="2" t="n"/>
      <c r="I342" s="2" t="n"/>
      <c r="J342" s="2" t="n"/>
      <c r="K342" s="2">
        <f>IF(H342="","",ABS(H342-I342))</f>
        <v/>
      </c>
      <c r="L342" s="2" t="n"/>
      <c r="N342" s="3">
        <f>IF(L342="","",IF(B342="Long",L342-H342,H342-L342)*2-1.2)</f>
        <v/>
      </c>
      <c r="O342" s="2">
        <f>IF(N342="","",N342/(K342*2))</f>
        <v/>
      </c>
      <c r="P342" s="4">
        <f>IF(N342="","",P341+N342)</f>
        <v/>
      </c>
    </row>
    <row r="343">
      <c r="H343" s="2" t="n"/>
      <c r="I343" s="2" t="n"/>
      <c r="J343" s="2" t="n"/>
      <c r="K343" s="2">
        <f>IF(H343="","",ABS(H343-I343))</f>
        <v/>
      </c>
      <c r="L343" s="2" t="n"/>
      <c r="N343" s="3">
        <f>IF(L343="","",IF(B343="Long",L343-H343,H343-L343)*2-1.2)</f>
        <v/>
      </c>
      <c r="O343" s="2">
        <f>IF(N343="","",N343/(K343*2))</f>
        <v/>
      </c>
      <c r="P343" s="4">
        <f>IF(N343="","",P342+N343)</f>
        <v/>
      </c>
    </row>
    <row r="344">
      <c r="H344" s="2" t="n"/>
      <c r="I344" s="2" t="n"/>
      <c r="J344" s="2" t="n"/>
      <c r="K344" s="2">
        <f>IF(H344="","",ABS(H344-I344))</f>
        <v/>
      </c>
      <c r="L344" s="2" t="n"/>
      <c r="N344" s="3">
        <f>IF(L344="","",IF(B344="Long",L344-H344,H344-L344)*2-1.2)</f>
        <v/>
      </c>
      <c r="O344" s="2">
        <f>IF(N344="","",N344/(K344*2))</f>
        <v/>
      </c>
      <c r="P344" s="4">
        <f>IF(N344="","",P343+N344)</f>
        <v/>
      </c>
    </row>
    <row r="345">
      <c r="H345" s="2" t="n"/>
      <c r="I345" s="2" t="n"/>
      <c r="J345" s="2" t="n"/>
      <c r="K345" s="2">
        <f>IF(H345="","",ABS(H345-I345))</f>
        <v/>
      </c>
      <c r="L345" s="2" t="n"/>
      <c r="N345" s="3">
        <f>IF(L345="","",IF(B345="Long",L345-H345,H345-L345)*2-1.2)</f>
        <v/>
      </c>
      <c r="O345" s="2">
        <f>IF(N345="","",N345/(K345*2))</f>
        <v/>
      </c>
      <c r="P345" s="4">
        <f>IF(N345="","",P344+N345)</f>
        <v/>
      </c>
    </row>
    <row r="346">
      <c r="H346" s="2" t="n"/>
      <c r="I346" s="2" t="n"/>
      <c r="J346" s="2" t="n"/>
      <c r="K346" s="2">
        <f>IF(H346="","",ABS(H346-I346))</f>
        <v/>
      </c>
      <c r="L346" s="2" t="n"/>
      <c r="N346" s="3">
        <f>IF(L346="","",IF(B346="Long",L346-H346,H346-L346)*2-1.2)</f>
        <v/>
      </c>
      <c r="O346" s="2">
        <f>IF(N346="","",N346/(K346*2))</f>
        <v/>
      </c>
      <c r="P346" s="4">
        <f>IF(N346="","",P345+N346)</f>
        <v/>
      </c>
    </row>
    <row r="347">
      <c r="H347" s="2" t="n"/>
      <c r="I347" s="2" t="n"/>
      <c r="J347" s="2" t="n"/>
      <c r="K347" s="2">
        <f>IF(H347="","",ABS(H347-I347))</f>
        <v/>
      </c>
      <c r="L347" s="2" t="n"/>
      <c r="N347" s="3">
        <f>IF(L347="","",IF(B347="Long",L347-H347,H347-L347)*2-1.2)</f>
        <v/>
      </c>
      <c r="O347" s="2">
        <f>IF(N347="","",N347/(K347*2))</f>
        <v/>
      </c>
      <c r="P347" s="4">
        <f>IF(N347="","",P346+N347)</f>
        <v/>
      </c>
    </row>
    <row r="348">
      <c r="H348" s="2" t="n"/>
      <c r="I348" s="2" t="n"/>
      <c r="J348" s="2" t="n"/>
      <c r="K348" s="2">
        <f>IF(H348="","",ABS(H348-I348))</f>
        <v/>
      </c>
      <c r="L348" s="2" t="n"/>
      <c r="N348" s="3">
        <f>IF(L348="","",IF(B348="Long",L348-H348,H348-L348)*2-1.2)</f>
        <v/>
      </c>
      <c r="O348" s="2">
        <f>IF(N348="","",N348/(K348*2))</f>
        <v/>
      </c>
      <c r="P348" s="4">
        <f>IF(N348="","",P347+N348)</f>
        <v/>
      </c>
    </row>
    <row r="349">
      <c r="H349" s="2" t="n"/>
      <c r="I349" s="2" t="n"/>
      <c r="J349" s="2" t="n"/>
      <c r="K349" s="2">
        <f>IF(H349="","",ABS(H349-I349))</f>
        <v/>
      </c>
      <c r="L349" s="2" t="n"/>
      <c r="N349" s="3">
        <f>IF(L349="","",IF(B349="Long",L349-H349,H349-L349)*2-1.2)</f>
        <v/>
      </c>
      <c r="O349" s="2">
        <f>IF(N349="","",N349/(K349*2))</f>
        <v/>
      </c>
      <c r="P349" s="4">
        <f>IF(N349="","",P348+N349)</f>
        <v/>
      </c>
    </row>
    <row r="350">
      <c r="H350" s="2" t="n"/>
      <c r="I350" s="2" t="n"/>
      <c r="J350" s="2" t="n"/>
      <c r="K350" s="2">
        <f>IF(H350="","",ABS(H350-I350))</f>
        <v/>
      </c>
      <c r="L350" s="2" t="n"/>
      <c r="N350" s="3">
        <f>IF(L350="","",IF(B350="Long",L350-H350,H350-L350)*2-1.2)</f>
        <v/>
      </c>
      <c r="O350" s="2">
        <f>IF(N350="","",N350/(K350*2))</f>
        <v/>
      </c>
      <c r="P350" s="4">
        <f>IF(N350="","",P349+N350)</f>
        <v/>
      </c>
    </row>
    <row r="351">
      <c r="H351" s="2" t="n"/>
      <c r="I351" s="2" t="n"/>
      <c r="J351" s="2" t="n"/>
      <c r="K351" s="2">
        <f>IF(H351="","",ABS(H351-I351))</f>
        <v/>
      </c>
      <c r="L351" s="2" t="n"/>
      <c r="N351" s="3">
        <f>IF(L351="","",IF(B351="Long",L351-H351,H351-L351)*2-1.2)</f>
        <v/>
      </c>
      <c r="O351" s="2">
        <f>IF(N351="","",N351/(K351*2))</f>
        <v/>
      </c>
      <c r="P351" s="4">
        <f>IF(N351="","",P350+N351)</f>
        <v/>
      </c>
    </row>
    <row r="352">
      <c r="H352" s="2" t="n"/>
      <c r="I352" s="2" t="n"/>
      <c r="J352" s="2" t="n"/>
      <c r="K352" s="2">
        <f>IF(H352="","",ABS(H352-I352))</f>
        <v/>
      </c>
      <c r="L352" s="2" t="n"/>
      <c r="N352" s="3">
        <f>IF(L352="","",IF(B352="Long",L352-H352,H352-L352)*2-1.2)</f>
        <v/>
      </c>
      <c r="O352" s="2">
        <f>IF(N352="","",N352/(K352*2))</f>
        <v/>
      </c>
      <c r="P352" s="4">
        <f>IF(N352="","",P351+N352)</f>
        <v/>
      </c>
    </row>
    <row r="353">
      <c r="H353" s="2" t="n"/>
      <c r="I353" s="2" t="n"/>
      <c r="J353" s="2" t="n"/>
      <c r="K353" s="2">
        <f>IF(H353="","",ABS(H353-I353))</f>
        <v/>
      </c>
      <c r="L353" s="2" t="n"/>
      <c r="N353" s="3">
        <f>IF(L353="","",IF(B353="Long",L353-H353,H353-L353)*2-1.2)</f>
        <v/>
      </c>
      <c r="O353" s="2">
        <f>IF(N353="","",N353/(K353*2))</f>
        <v/>
      </c>
      <c r="P353" s="4">
        <f>IF(N353="","",P352+N353)</f>
        <v/>
      </c>
    </row>
    <row r="354">
      <c r="H354" s="2" t="n"/>
      <c r="I354" s="2" t="n"/>
      <c r="J354" s="2" t="n"/>
      <c r="K354" s="2">
        <f>IF(H354="","",ABS(H354-I354))</f>
        <v/>
      </c>
      <c r="L354" s="2" t="n"/>
      <c r="N354" s="3">
        <f>IF(L354="","",IF(B354="Long",L354-H354,H354-L354)*2-1.2)</f>
        <v/>
      </c>
      <c r="O354" s="2">
        <f>IF(N354="","",N354/(K354*2))</f>
        <v/>
      </c>
      <c r="P354" s="4">
        <f>IF(N354="","",P353+N354)</f>
        <v/>
      </c>
    </row>
    <row r="355">
      <c r="H355" s="2" t="n"/>
      <c r="I355" s="2" t="n"/>
      <c r="J355" s="2" t="n"/>
      <c r="K355" s="2">
        <f>IF(H355="","",ABS(H355-I355))</f>
        <v/>
      </c>
      <c r="L355" s="2" t="n"/>
      <c r="N355" s="3">
        <f>IF(L355="","",IF(B355="Long",L355-H355,H355-L355)*2-1.2)</f>
        <v/>
      </c>
      <c r="O355" s="2">
        <f>IF(N355="","",N355/(K355*2))</f>
        <v/>
      </c>
      <c r="P355" s="4">
        <f>IF(N355="","",P354+N355)</f>
        <v/>
      </c>
    </row>
    <row r="356">
      <c r="H356" s="2" t="n"/>
      <c r="I356" s="2" t="n"/>
      <c r="J356" s="2" t="n"/>
      <c r="K356" s="2">
        <f>IF(H356="","",ABS(H356-I356))</f>
        <v/>
      </c>
      <c r="L356" s="2" t="n"/>
      <c r="N356" s="3">
        <f>IF(L356="","",IF(B356="Long",L356-H356,H356-L356)*2-1.2)</f>
        <v/>
      </c>
      <c r="O356" s="2">
        <f>IF(N356="","",N356/(K356*2))</f>
        <v/>
      </c>
      <c r="P356" s="4">
        <f>IF(N356="","",P355+N356)</f>
        <v/>
      </c>
    </row>
    <row r="357">
      <c r="H357" s="2" t="n"/>
      <c r="I357" s="2" t="n"/>
      <c r="J357" s="2" t="n"/>
      <c r="K357" s="2">
        <f>IF(H357="","",ABS(H357-I357))</f>
        <v/>
      </c>
      <c r="L357" s="2" t="n"/>
      <c r="N357" s="3">
        <f>IF(L357="","",IF(B357="Long",L357-H357,H357-L357)*2-1.2)</f>
        <v/>
      </c>
      <c r="O357" s="2">
        <f>IF(N357="","",N357/(K357*2))</f>
        <v/>
      </c>
      <c r="P357" s="4">
        <f>IF(N357="","",P356+N357)</f>
        <v/>
      </c>
    </row>
    <row r="358">
      <c r="H358" s="2" t="n"/>
      <c r="I358" s="2" t="n"/>
      <c r="J358" s="2" t="n"/>
      <c r="K358" s="2">
        <f>IF(H358="","",ABS(H358-I358))</f>
        <v/>
      </c>
      <c r="L358" s="2" t="n"/>
      <c r="N358" s="3">
        <f>IF(L358="","",IF(B358="Long",L358-H358,H358-L358)*2-1.2)</f>
        <v/>
      </c>
      <c r="O358" s="2">
        <f>IF(N358="","",N358/(K358*2))</f>
        <v/>
      </c>
      <c r="P358" s="4">
        <f>IF(N358="","",P357+N358)</f>
        <v/>
      </c>
    </row>
    <row r="359">
      <c r="H359" s="2" t="n"/>
      <c r="I359" s="2" t="n"/>
      <c r="J359" s="2" t="n"/>
      <c r="K359" s="2">
        <f>IF(H359="","",ABS(H359-I359))</f>
        <v/>
      </c>
      <c r="L359" s="2" t="n"/>
      <c r="N359" s="3">
        <f>IF(L359="","",IF(B359="Long",L359-H359,H359-L359)*2-1.2)</f>
        <v/>
      </c>
      <c r="O359" s="2">
        <f>IF(N359="","",N359/(K359*2))</f>
        <v/>
      </c>
      <c r="P359" s="4">
        <f>IF(N359="","",P358+N359)</f>
        <v/>
      </c>
    </row>
    <row r="360">
      <c r="H360" s="2" t="n"/>
      <c r="I360" s="2" t="n"/>
      <c r="J360" s="2" t="n"/>
      <c r="K360" s="2">
        <f>IF(H360="","",ABS(H360-I360))</f>
        <v/>
      </c>
      <c r="L360" s="2" t="n"/>
      <c r="N360" s="3">
        <f>IF(L360="","",IF(B360="Long",L360-H360,H360-L360)*2-1.2)</f>
        <v/>
      </c>
      <c r="O360" s="2">
        <f>IF(N360="","",N360/(K360*2))</f>
        <v/>
      </c>
      <c r="P360" s="4">
        <f>IF(N360="","",P359+N360)</f>
        <v/>
      </c>
    </row>
    <row r="361">
      <c r="H361" s="2" t="n"/>
      <c r="I361" s="2" t="n"/>
      <c r="J361" s="2" t="n"/>
      <c r="K361" s="2">
        <f>IF(H361="","",ABS(H361-I361))</f>
        <v/>
      </c>
      <c r="L361" s="2" t="n"/>
      <c r="N361" s="3">
        <f>IF(L361="","",IF(B361="Long",L361-H361,H361-L361)*2-1.2)</f>
        <v/>
      </c>
      <c r="O361" s="2">
        <f>IF(N361="","",N361/(K361*2))</f>
        <v/>
      </c>
      <c r="P361" s="4">
        <f>IF(N361="","",P360+N361)</f>
        <v/>
      </c>
    </row>
    <row r="362">
      <c r="H362" s="2" t="n"/>
      <c r="I362" s="2" t="n"/>
      <c r="J362" s="2" t="n"/>
      <c r="K362" s="2">
        <f>IF(H362="","",ABS(H362-I362))</f>
        <v/>
      </c>
      <c r="L362" s="2" t="n"/>
      <c r="N362" s="3">
        <f>IF(L362="","",IF(B362="Long",L362-H362,H362-L362)*2-1.2)</f>
        <v/>
      </c>
      <c r="O362" s="2">
        <f>IF(N362="","",N362/(K362*2))</f>
        <v/>
      </c>
      <c r="P362" s="4">
        <f>IF(N362="","",P361+N362)</f>
        <v/>
      </c>
    </row>
    <row r="363">
      <c r="H363" s="2" t="n"/>
      <c r="I363" s="2" t="n"/>
      <c r="J363" s="2" t="n"/>
      <c r="K363" s="2">
        <f>IF(H363="","",ABS(H363-I363))</f>
        <v/>
      </c>
      <c r="L363" s="2" t="n"/>
      <c r="N363" s="3">
        <f>IF(L363="","",IF(B363="Long",L363-H363,H363-L363)*2-1.2)</f>
        <v/>
      </c>
      <c r="O363" s="2">
        <f>IF(N363="","",N363/(K363*2))</f>
        <v/>
      </c>
      <c r="P363" s="4">
        <f>IF(N363="","",P362+N363)</f>
        <v/>
      </c>
    </row>
    <row r="364">
      <c r="H364" s="2" t="n"/>
      <c r="I364" s="2" t="n"/>
      <c r="J364" s="2" t="n"/>
      <c r="K364" s="2">
        <f>IF(H364="","",ABS(H364-I364))</f>
        <v/>
      </c>
      <c r="L364" s="2" t="n"/>
      <c r="N364" s="3">
        <f>IF(L364="","",IF(B364="Long",L364-H364,H364-L364)*2-1.2)</f>
        <v/>
      </c>
      <c r="O364" s="2">
        <f>IF(N364="","",N364/(K364*2))</f>
        <v/>
      </c>
      <c r="P364" s="4">
        <f>IF(N364="","",P363+N364)</f>
        <v/>
      </c>
    </row>
    <row r="365">
      <c r="H365" s="2" t="n"/>
      <c r="I365" s="2" t="n"/>
      <c r="J365" s="2" t="n"/>
      <c r="K365" s="2">
        <f>IF(H365="","",ABS(H365-I365))</f>
        <v/>
      </c>
      <c r="L365" s="2" t="n"/>
      <c r="N365" s="3">
        <f>IF(L365="","",IF(B365="Long",L365-H365,H365-L365)*2-1.2)</f>
        <v/>
      </c>
      <c r="O365" s="2">
        <f>IF(N365="","",N365/(K365*2))</f>
        <v/>
      </c>
      <c r="P365" s="4">
        <f>IF(N365="","",P364+N365)</f>
        <v/>
      </c>
    </row>
    <row r="366">
      <c r="H366" s="2" t="n"/>
      <c r="I366" s="2" t="n"/>
      <c r="J366" s="2" t="n"/>
      <c r="K366" s="2">
        <f>IF(H366="","",ABS(H366-I366))</f>
        <v/>
      </c>
      <c r="L366" s="2" t="n"/>
      <c r="N366" s="3">
        <f>IF(L366="","",IF(B366="Long",L366-H366,H366-L366)*2-1.2)</f>
        <v/>
      </c>
      <c r="O366" s="2">
        <f>IF(N366="","",N366/(K366*2))</f>
        <v/>
      </c>
      <c r="P366" s="4">
        <f>IF(N366="","",P365+N366)</f>
        <v/>
      </c>
    </row>
    <row r="367">
      <c r="H367" s="2" t="n"/>
      <c r="I367" s="2" t="n"/>
      <c r="J367" s="2" t="n"/>
      <c r="K367" s="2">
        <f>IF(H367="","",ABS(H367-I367))</f>
        <v/>
      </c>
      <c r="L367" s="2" t="n"/>
      <c r="N367" s="3">
        <f>IF(L367="","",IF(B367="Long",L367-H367,H367-L367)*2-1.2)</f>
        <v/>
      </c>
      <c r="O367" s="2">
        <f>IF(N367="","",N367/(K367*2))</f>
        <v/>
      </c>
      <c r="P367" s="4">
        <f>IF(N367="","",P366+N367)</f>
        <v/>
      </c>
    </row>
    <row r="368">
      <c r="H368" s="2" t="n"/>
      <c r="I368" s="2" t="n"/>
      <c r="J368" s="2" t="n"/>
      <c r="K368" s="2">
        <f>IF(H368="","",ABS(H368-I368))</f>
        <v/>
      </c>
      <c r="L368" s="2" t="n"/>
      <c r="N368" s="3">
        <f>IF(L368="","",IF(B368="Long",L368-H368,H368-L368)*2-1.2)</f>
        <v/>
      </c>
      <c r="O368" s="2">
        <f>IF(N368="","",N368/(K368*2))</f>
        <v/>
      </c>
      <c r="P368" s="4">
        <f>IF(N368="","",P367+N368)</f>
        <v/>
      </c>
    </row>
    <row r="369">
      <c r="H369" s="2" t="n"/>
      <c r="I369" s="2" t="n"/>
      <c r="J369" s="2" t="n"/>
      <c r="K369" s="2">
        <f>IF(H369="","",ABS(H369-I369))</f>
        <v/>
      </c>
      <c r="L369" s="2" t="n"/>
      <c r="N369" s="3">
        <f>IF(L369="","",IF(B369="Long",L369-H369,H369-L369)*2-1.2)</f>
        <v/>
      </c>
      <c r="O369" s="2">
        <f>IF(N369="","",N369/(K369*2))</f>
        <v/>
      </c>
      <c r="P369" s="4">
        <f>IF(N369="","",P368+N369)</f>
        <v/>
      </c>
    </row>
    <row r="370">
      <c r="H370" s="2" t="n"/>
      <c r="I370" s="2" t="n"/>
      <c r="J370" s="2" t="n"/>
      <c r="K370" s="2">
        <f>IF(H370="","",ABS(H370-I370))</f>
        <v/>
      </c>
      <c r="L370" s="2" t="n"/>
      <c r="N370" s="3">
        <f>IF(L370="","",IF(B370="Long",L370-H370,H370-L370)*2-1.2)</f>
        <v/>
      </c>
      <c r="O370" s="2">
        <f>IF(N370="","",N370/(K370*2))</f>
        <v/>
      </c>
      <c r="P370" s="4">
        <f>IF(N370="","",P369+N370)</f>
        <v/>
      </c>
    </row>
    <row r="371">
      <c r="H371" s="2" t="n"/>
      <c r="I371" s="2" t="n"/>
      <c r="J371" s="2" t="n"/>
      <c r="K371" s="2">
        <f>IF(H371="","",ABS(H371-I371))</f>
        <v/>
      </c>
      <c r="L371" s="2" t="n"/>
      <c r="N371" s="3">
        <f>IF(L371="","",IF(B371="Long",L371-H371,H371-L371)*2-1.2)</f>
        <v/>
      </c>
      <c r="O371" s="2">
        <f>IF(N371="","",N371/(K371*2))</f>
        <v/>
      </c>
      <c r="P371" s="4">
        <f>IF(N371="","",P370+N371)</f>
        <v/>
      </c>
    </row>
    <row r="372">
      <c r="H372" s="2" t="n"/>
      <c r="I372" s="2" t="n"/>
      <c r="J372" s="2" t="n"/>
      <c r="K372" s="2">
        <f>IF(H372="","",ABS(H372-I372))</f>
        <v/>
      </c>
      <c r="L372" s="2" t="n"/>
      <c r="N372" s="3">
        <f>IF(L372="","",IF(B372="Long",L372-H372,H372-L372)*2-1.2)</f>
        <v/>
      </c>
      <c r="O372" s="2">
        <f>IF(N372="","",N372/(K372*2))</f>
        <v/>
      </c>
      <c r="P372" s="4">
        <f>IF(N372="","",P371+N372)</f>
        <v/>
      </c>
    </row>
    <row r="373">
      <c r="H373" s="2" t="n"/>
      <c r="I373" s="2" t="n"/>
      <c r="J373" s="2" t="n"/>
      <c r="K373" s="2">
        <f>IF(H373="","",ABS(H373-I373))</f>
        <v/>
      </c>
      <c r="L373" s="2" t="n"/>
      <c r="N373" s="3">
        <f>IF(L373="","",IF(B373="Long",L373-H373,H373-L373)*2-1.2)</f>
        <v/>
      </c>
      <c r="O373" s="2">
        <f>IF(N373="","",N373/(K373*2))</f>
        <v/>
      </c>
      <c r="P373" s="4">
        <f>IF(N373="","",P372+N373)</f>
        <v/>
      </c>
    </row>
    <row r="374">
      <c r="H374" s="2" t="n"/>
      <c r="I374" s="2" t="n"/>
      <c r="J374" s="2" t="n"/>
      <c r="K374" s="2">
        <f>IF(H374="","",ABS(H374-I374))</f>
        <v/>
      </c>
      <c r="L374" s="2" t="n"/>
      <c r="N374" s="3">
        <f>IF(L374="","",IF(B374="Long",L374-H374,H374-L374)*2-1.2)</f>
        <v/>
      </c>
      <c r="O374" s="2">
        <f>IF(N374="","",N374/(K374*2))</f>
        <v/>
      </c>
      <c r="P374" s="4">
        <f>IF(N374="","",P373+N374)</f>
        <v/>
      </c>
    </row>
    <row r="375">
      <c r="H375" s="2" t="n"/>
      <c r="I375" s="2" t="n"/>
      <c r="J375" s="2" t="n"/>
      <c r="K375" s="2">
        <f>IF(H375="","",ABS(H375-I375))</f>
        <v/>
      </c>
      <c r="L375" s="2" t="n"/>
      <c r="N375" s="3">
        <f>IF(L375="","",IF(B375="Long",L375-H375,H375-L375)*2-1.2)</f>
        <v/>
      </c>
      <c r="O375" s="2">
        <f>IF(N375="","",N375/(K375*2))</f>
        <v/>
      </c>
      <c r="P375" s="4">
        <f>IF(N375="","",P374+N375)</f>
        <v/>
      </c>
    </row>
    <row r="376">
      <c r="H376" s="2" t="n"/>
      <c r="I376" s="2" t="n"/>
      <c r="J376" s="2" t="n"/>
      <c r="K376" s="2">
        <f>IF(H376="","",ABS(H376-I376))</f>
        <v/>
      </c>
      <c r="L376" s="2" t="n"/>
      <c r="N376" s="3">
        <f>IF(L376="","",IF(B376="Long",L376-H376,H376-L376)*2-1.2)</f>
        <v/>
      </c>
      <c r="O376" s="2">
        <f>IF(N376="","",N376/(K376*2))</f>
        <v/>
      </c>
      <c r="P376" s="4">
        <f>IF(N376="","",P375+N376)</f>
        <v/>
      </c>
    </row>
    <row r="377">
      <c r="H377" s="2" t="n"/>
      <c r="I377" s="2" t="n"/>
      <c r="J377" s="2" t="n"/>
      <c r="K377" s="2">
        <f>IF(H377="","",ABS(H377-I377))</f>
        <v/>
      </c>
      <c r="L377" s="2" t="n"/>
      <c r="N377" s="3">
        <f>IF(L377="","",IF(B377="Long",L377-H377,H377-L377)*2-1.2)</f>
        <v/>
      </c>
      <c r="O377" s="2">
        <f>IF(N377="","",N377/(K377*2))</f>
        <v/>
      </c>
      <c r="P377" s="4">
        <f>IF(N377="","",P376+N377)</f>
        <v/>
      </c>
    </row>
    <row r="378">
      <c r="H378" s="2" t="n"/>
      <c r="I378" s="2" t="n"/>
      <c r="J378" s="2" t="n"/>
      <c r="K378" s="2">
        <f>IF(H378="","",ABS(H378-I378))</f>
        <v/>
      </c>
      <c r="L378" s="2" t="n"/>
      <c r="N378" s="3">
        <f>IF(L378="","",IF(B378="Long",L378-H378,H378-L378)*2-1.2)</f>
        <v/>
      </c>
      <c r="O378" s="2">
        <f>IF(N378="","",N378/(K378*2))</f>
        <v/>
      </c>
      <c r="P378" s="4">
        <f>IF(N378="","",P377+N378)</f>
        <v/>
      </c>
    </row>
    <row r="379">
      <c r="H379" s="2" t="n"/>
      <c r="I379" s="2" t="n"/>
      <c r="J379" s="2" t="n"/>
      <c r="K379" s="2">
        <f>IF(H379="","",ABS(H379-I379))</f>
        <v/>
      </c>
      <c r="L379" s="2" t="n"/>
      <c r="N379" s="3">
        <f>IF(L379="","",IF(B379="Long",L379-H379,H379-L379)*2-1.2)</f>
        <v/>
      </c>
      <c r="O379" s="2">
        <f>IF(N379="","",N379/(K379*2))</f>
        <v/>
      </c>
      <c r="P379" s="4">
        <f>IF(N379="","",P378+N379)</f>
        <v/>
      </c>
    </row>
    <row r="380">
      <c r="H380" s="2" t="n"/>
      <c r="I380" s="2" t="n"/>
      <c r="J380" s="2" t="n"/>
      <c r="K380" s="2">
        <f>IF(H380="","",ABS(H380-I380))</f>
        <v/>
      </c>
      <c r="L380" s="2" t="n"/>
      <c r="N380" s="3">
        <f>IF(L380="","",IF(B380="Long",L380-H380,H380-L380)*2-1.2)</f>
        <v/>
      </c>
      <c r="O380" s="2">
        <f>IF(N380="","",N380/(K380*2))</f>
        <v/>
      </c>
      <c r="P380" s="4">
        <f>IF(N380="","",P379+N380)</f>
        <v/>
      </c>
    </row>
    <row r="381">
      <c r="H381" s="2" t="n"/>
      <c r="I381" s="2" t="n"/>
      <c r="J381" s="2" t="n"/>
      <c r="K381" s="2">
        <f>IF(H381="","",ABS(H381-I381))</f>
        <v/>
      </c>
      <c r="L381" s="2" t="n"/>
      <c r="N381" s="3">
        <f>IF(L381="","",IF(B381="Long",L381-H381,H381-L381)*2-1.2)</f>
        <v/>
      </c>
      <c r="O381" s="2">
        <f>IF(N381="","",N381/(K381*2))</f>
        <v/>
      </c>
      <c r="P381" s="4">
        <f>IF(N381="","",P380+N381)</f>
        <v/>
      </c>
    </row>
    <row r="382">
      <c r="H382" s="2" t="n"/>
      <c r="I382" s="2" t="n"/>
      <c r="J382" s="2" t="n"/>
      <c r="K382" s="2">
        <f>IF(H382="","",ABS(H382-I382))</f>
        <v/>
      </c>
      <c r="L382" s="2" t="n"/>
      <c r="N382" s="3">
        <f>IF(L382="","",IF(B382="Long",L382-H382,H382-L382)*2-1.2)</f>
        <v/>
      </c>
      <c r="O382" s="2">
        <f>IF(N382="","",N382/(K382*2))</f>
        <v/>
      </c>
      <c r="P382" s="4">
        <f>IF(N382="","",P381+N382)</f>
        <v/>
      </c>
    </row>
    <row r="383">
      <c r="H383" s="2" t="n"/>
      <c r="I383" s="2" t="n"/>
      <c r="J383" s="2" t="n"/>
      <c r="K383" s="2">
        <f>IF(H383="","",ABS(H383-I383))</f>
        <v/>
      </c>
      <c r="L383" s="2" t="n"/>
      <c r="N383" s="3">
        <f>IF(L383="","",IF(B383="Long",L383-H383,H383-L383)*2-1.2)</f>
        <v/>
      </c>
      <c r="O383" s="2">
        <f>IF(N383="","",N383/(K383*2))</f>
        <v/>
      </c>
      <c r="P383" s="4">
        <f>IF(N383="","",P382+N383)</f>
        <v/>
      </c>
    </row>
    <row r="384">
      <c r="H384" s="2" t="n"/>
      <c r="I384" s="2" t="n"/>
      <c r="J384" s="2" t="n"/>
      <c r="K384" s="2">
        <f>IF(H384="","",ABS(H384-I384))</f>
        <v/>
      </c>
      <c r="L384" s="2" t="n"/>
      <c r="N384" s="3">
        <f>IF(L384="","",IF(B384="Long",L384-H384,H384-L384)*2-1.2)</f>
        <v/>
      </c>
      <c r="O384" s="2">
        <f>IF(N384="","",N384/(K384*2))</f>
        <v/>
      </c>
      <c r="P384" s="4">
        <f>IF(N384="","",P383+N384)</f>
        <v/>
      </c>
    </row>
    <row r="385">
      <c r="H385" s="2" t="n"/>
      <c r="I385" s="2" t="n"/>
      <c r="J385" s="2" t="n"/>
      <c r="K385" s="2">
        <f>IF(H385="","",ABS(H385-I385))</f>
        <v/>
      </c>
      <c r="L385" s="2" t="n"/>
      <c r="N385" s="3">
        <f>IF(L385="","",IF(B385="Long",L385-H385,H385-L385)*2-1.2)</f>
        <v/>
      </c>
      <c r="O385" s="2">
        <f>IF(N385="","",N385/(K385*2))</f>
        <v/>
      </c>
      <c r="P385" s="4">
        <f>IF(N385="","",P384+N385)</f>
        <v/>
      </c>
    </row>
    <row r="386">
      <c r="H386" s="2" t="n"/>
      <c r="I386" s="2" t="n"/>
      <c r="J386" s="2" t="n"/>
      <c r="K386" s="2">
        <f>IF(H386="","",ABS(H386-I386))</f>
        <v/>
      </c>
      <c r="L386" s="2" t="n"/>
      <c r="N386" s="3">
        <f>IF(L386="","",IF(B386="Long",L386-H386,H386-L386)*2-1.2)</f>
        <v/>
      </c>
      <c r="O386" s="2">
        <f>IF(N386="","",N386/(K386*2))</f>
        <v/>
      </c>
      <c r="P386" s="4">
        <f>IF(N386="","",P385+N386)</f>
        <v/>
      </c>
    </row>
    <row r="387">
      <c r="H387" s="2" t="n"/>
      <c r="I387" s="2" t="n"/>
      <c r="J387" s="2" t="n"/>
      <c r="K387" s="2">
        <f>IF(H387="","",ABS(H387-I387))</f>
        <v/>
      </c>
      <c r="L387" s="2" t="n"/>
      <c r="N387" s="3">
        <f>IF(L387="","",IF(B387="Long",L387-H387,H387-L387)*2-1.2)</f>
        <v/>
      </c>
      <c r="O387" s="2">
        <f>IF(N387="","",N387/(K387*2))</f>
        <v/>
      </c>
      <c r="P387" s="4">
        <f>IF(N387="","",P386+N387)</f>
        <v/>
      </c>
    </row>
    <row r="388">
      <c r="H388" s="2" t="n"/>
      <c r="I388" s="2" t="n"/>
      <c r="J388" s="2" t="n"/>
      <c r="K388" s="2">
        <f>IF(H388="","",ABS(H388-I388))</f>
        <v/>
      </c>
      <c r="L388" s="2" t="n"/>
      <c r="N388" s="3">
        <f>IF(L388="","",IF(B388="Long",L388-H388,H388-L388)*2-1.2)</f>
        <v/>
      </c>
      <c r="O388" s="2">
        <f>IF(N388="","",N388/(K388*2))</f>
        <v/>
      </c>
      <c r="P388" s="4">
        <f>IF(N388="","",P387+N388)</f>
        <v/>
      </c>
    </row>
    <row r="389">
      <c r="H389" s="2" t="n"/>
      <c r="I389" s="2" t="n"/>
      <c r="J389" s="2" t="n"/>
      <c r="K389" s="2">
        <f>IF(H389="","",ABS(H389-I389))</f>
        <v/>
      </c>
      <c r="L389" s="2" t="n"/>
      <c r="N389" s="3">
        <f>IF(L389="","",IF(B389="Long",L389-H389,H389-L389)*2-1.2)</f>
        <v/>
      </c>
      <c r="O389" s="2">
        <f>IF(N389="","",N389/(K389*2))</f>
        <v/>
      </c>
      <c r="P389" s="4">
        <f>IF(N389="","",P388+N389)</f>
        <v/>
      </c>
    </row>
    <row r="390">
      <c r="H390" s="2" t="n"/>
      <c r="I390" s="2" t="n"/>
      <c r="J390" s="2" t="n"/>
      <c r="K390" s="2">
        <f>IF(H390="","",ABS(H390-I390))</f>
        <v/>
      </c>
      <c r="L390" s="2" t="n"/>
      <c r="N390" s="3">
        <f>IF(L390="","",IF(B390="Long",L390-H390,H390-L390)*2-1.2)</f>
        <v/>
      </c>
      <c r="O390" s="2">
        <f>IF(N390="","",N390/(K390*2))</f>
        <v/>
      </c>
      <c r="P390" s="4">
        <f>IF(N390="","",P389+N390)</f>
        <v/>
      </c>
    </row>
    <row r="391">
      <c r="H391" s="2" t="n"/>
      <c r="I391" s="2" t="n"/>
      <c r="J391" s="2" t="n"/>
      <c r="K391" s="2">
        <f>IF(H391="","",ABS(H391-I391))</f>
        <v/>
      </c>
      <c r="L391" s="2" t="n"/>
      <c r="N391" s="3">
        <f>IF(L391="","",IF(B391="Long",L391-H391,H391-L391)*2-1.2)</f>
        <v/>
      </c>
      <c r="O391" s="2">
        <f>IF(N391="","",N391/(K391*2))</f>
        <v/>
      </c>
      <c r="P391" s="4">
        <f>IF(N391="","",P390+N391)</f>
        <v/>
      </c>
    </row>
    <row r="392">
      <c r="H392" s="2" t="n"/>
      <c r="I392" s="2" t="n"/>
      <c r="J392" s="2" t="n"/>
      <c r="K392" s="2">
        <f>IF(H392="","",ABS(H392-I392))</f>
        <v/>
      </c>
      <c r="L392" s="2" t="n"/>
      <c r="N392" s="3">
        <f>IF(L392="","",IF(B392="Long",L392-H392,H392-L392)*2-1.2)</f>
        <v/>
      </c>
      <c r="O392" s="2">
        <f>IF(N392="","",N392/(K392*2))</f>
        <v/>
      </c>
      <c r="P392" s="4">
        <f>IF(N392="","",P391+N392)</f>
        <v/>
      </c>
    </row>
    <row r="393">
      <c r="H393" s="2" t="n"/>
      <c r="I393" s="2" t="n"/>
      <c r="J393" s="2" t="n"/>
      <c r="K393" s="2">
        <f>IF(H393="","",ABS(H393-I393))</f>
        <v/>
      </c>
      <c r="L393" s="2" t="n"/>
      <c r="N393" s="3">
        <f>IF(L393="","",IF(B393="Long",L393-H393,H393-L393)*2-1.2)</f>
        <v/>
      </c>
      <c r="O393" s="2">
        <f>IF(N393="","",N393/(K393*2))</f>
        <v/>
      </c>
      <c r="P393" s="4">
        <f>IF(N393="","",P392+N393)</f>
        <v/>
      </c>
    </row>
    <row r="394">
      <c r="H394" s="2" t="n"/>
      <c r="I394" s="2" t="n"/>
      <c r="J394" s="2" t="n"/>
      <c r="K394" s="2">
        <f>IF(H394="","",ABS(H394-I394))</f>
        <v/>
      </c>
      <c r="L394" s="2" t="n"/>
      <c r="N394" s="3">
        <f>IF(L394="","",IF(B394="Long",L394-H394,H394-L394)*2-1.2)</f>
        <v/>
      </c>
      <c r="O394" s="2">
        <f>IF(N394="","",N394/(K394*2))</f>
        <v/>
      </c>
      <c r="P394" s="4">
        <f>IF(N394="","",P393+N394)</f>
        <v/>
      </c>
    </row>
    <row r="395">
      <c r="H395" s="2" t="n"/>
      <c r="I395" s="2" t="n"/>
      <c r="J395" s="2" t="n"/>
      <c r="K395" s="2">
        <f>IF(H395="","",ABS(H395-I395))</f>
        <v/>
      </c>
      <c r="L395" s="2" t="n"/>
      <c r="N395" s="3">
        <f>IF(L395="","",IF(B395="Long",L395-H395,H395-L395)*2-1.2)</f>
        <v/>
      </c>
      <c r="O395" s="2">
        <f>IF(N395="","",N395/(K395*2))</f>
        <v/>
      </c>
      <c r="P395" s="4">
        <f>IF(N395="","",P394+N395)</f>
        <v/>
      </c>
    </row>
    <row r="396">
      <c r="H396" s="2" t="n"/>
      <c r="I396" s="2" t="n"/>
      <c r="J396" s="2" t="n"/>
      <c r="K396" s="2">
        <f>IF(H396="","",ABS(H396-I396))</f>
        <v/>
      </c>
      <c r="L396" s="2" t="n"/>
      <c r="N396" s="3">
        <f>IF(L396="","",IF(B396="Long",L396-H396,H396-L396)*2-1.2)</f>
        <v/>
      </c>
      <c r="O396" s="2">
        <f>IF(N396="","",N396/(K396*2))</f>
        <v/>
      </c>
      <c r="P396" s="4">
        <f>IF(N396="","",P395+N396)</f>
        <v/>
      </c>
    </row>
    <row r="397">
      <c r="H397" s="2" t="n"/>
      <c r="I397" s="2" t="n"/>
      <c r="J397" s="2" t="n"/>
      <c r="K397" s="2">
        <f>IF(H397="","",ABS(H397-I397))</f>
        <v/>
      </c>
      <c r="L397" s="2" t="n"/>
      <c r="N397" s="3">
        <f>IF(L397="","",IF(B397="Long",L397-H397,H397-L397)*2-1.2)</f>
        <v/>
      </c>
      <c r="O397" s="2">
        <f>IF(N397="","",N397/(K397*2))</f>
        <v/>
      </c>
      <c r="P397" s="4">
        <f>IF(N397="","",P396+N397)</f>
        <v/>
      </c>
    </row>
    <row r="398">
      <c r="H398" s="2" t="n"/>
      <c r="I398" s="2" t="n"/>
      <c r="J398" s="2" t="n"/>
      <c r="K398" s="2">
        <f>IF(H398="","",ABS(H398-I398))</f>
        <v/>
      </c>
      <c r="L398" s="2" t="n"/>
      <c r="N398" s="3">
        <f>IF(L398="","",IF(B398="Long",L398-H398,H398-L398)*2-1.2)</f>
        <v/>
      </c>
      <c r="O398" s="2">
        <f>IF(N398="","",N398/(K398*2))</f>
        <v/>
      </c>
      <c r="P398" s="4">
        <f>IF(N398="","",P397+N398)</f>
        <v/>
      </c>
    </row>
    <row r="399">
      <c r="H399" s="2" t="n"/>
      <c r="I399" s="2" t="n"/>
      <c r="J399" s="2" t="n"/>
      <c r="K399" s="2">
        <f>IF(H399="","",ABS(H399-I399))</f>
        <v/>
      </c>
      <c r="L399" s="2" t="n"/>
      <c r="N399" s="3">
        <f>IF(L399="","",IF(B399="Long",L399-H399,H399-L399)*2-1.2)</f>
        <v/>
      </c>
      <c r="O399" s="2">
        <f>IF(N399="","",N399/(K399*2))</f>
        <v/>
      </c>
      <c r="P399" s="4">
        <f>IF(N399="","",P398+N399)</f>
        <v/>
      </c>
    </row>
    <row r="400">
      <c r="H400" s="2" t="n"/>
      <c r="I400" s="2" t="n"/>
      <c r="J400" s="2" t="n"/>
      <c r="K400" s="2" t="n"/>
      <c r="L400" s="2" t="n"/>
      <c r="N400" s="3" t="n"/>
      <c r="O400" s="2" t="n"/>
      <c r="P400" s="4" t="n"/>
    </row>
  </sheetData>
  <autoFilter ref="A1:P40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10" customWidth="1" min="1" max="1"/>
    <col width="8" customWidth="1" min="2" max="2"/>
    <col width="12" customWidth="1" min="3" max="3"/>
    <col width="9" customWidth="1" min="4" max="4"/>
    <col width="12" customWidth="1" min="5" max="5"/>
  </cols>
  <sheetData>
    <row r="1">
      <c r="A1" s="5" t="inlineStr">
        <is>
          <t>Month</t>
        </is>
      </c>
      <c r="B1" s="5" t="inlineStr">
        <is>
          <t>Trades</t>
        </is>
      </c>
      <c r="C1" s="5" t="inlineStr">
        <is>
          <t>Result $</t>
        </is>
      </c>
      <c r="D1" s="5" t="inlineStr">
        <is>
          <t>Winners</t>
        </is>
      </c>
      <c r="E1" s="5" t="inlineStr">
        <is>
          <t>Profit factor</t>
        </is>
      </c>
    </row>
    <row r="2">
      <c r="A2" t="inlineStr">
        <is>
          <t>2025-11</t>
        </is>
      </c>
      <c r="B2">
        <f>COUNTIFS(Trades!A:A,"2025-11*")</f>
        <v/>
      </c>
      <c r="C2" s="3">
        <f>SUMIFS(Trades!N:N,Trades!A:A,"2025-11*")</f>
        <v/>
      </c>
      <c r="D2">
        <f>COUNTIFS(Trades!A:A,"2025-11*",Trades!N:N,"&gt;0")</f>
        <v/>
      </c>
      <c r="E2" s="2">
        <f>IFERROR(SUMIFS(Trades!N:N,Trades!A:A,"2025-11*",Trades!N:N,"&gt;0")/-SUMIFS(Trades!N:N,Trades!A:A,"2025-11*",Trades!N:N,"&lt;0"),"")</f>
        <v/>
      </c>
    </row>
    <row r="3">
      <c r="A3" t="inlineStr">
        <is>
          <t>2025-12</t>
        </is>
      </c>
      <c r="B3">
        <f>COUNTIFS(Trades!A:A,"2025-12*")</f>
        <v/>
      </c>
      <c r="C3" s="3">
        <f>SUMIFS(Trades!N:N,Trades!A:A,"2025-12*")</f>
        <v/>
      </c>
      <c r="D3">
        <f>COUNTIFS(Trades!A:A,"2025-12*",Trades!N:N,"&gt;0")</f>
        <v/>
      </c>
      <c r="E3" s="2">
        <f>IFERROR(SUMIFS(Trades!N:N,Trades!A:A,"2025-12*",Trades!N:N,"&gt;0")/-SUMIFS(Trades!N:N,Trades!A:A,"2025-12*",Trades!N:N,"&lt;0"),"")</f>
        <v/>
      </c>
    </row>
    <row r="4">
      <c r="A4" t="inlineStr">
        <is>
          <t>2026-01</t>
        </is>
      </c>
      <c r="B4">
        <f>COUNTIFS(Trades!A:A,"2026-01*")</f>
        <v/>
      </c>
      <c r="C4" s="3">
        <f>SUMIFS(Trades!N:N,Trades!A:A,"2026-01*")</f>
        <v/>
      </c>
      <c r="D4">
        <f>COUNTIFS(Trades!A:A,"2026-01*",Trades!N:N,"&gt;0")</f>
        <v/>
      </c>
      <c r="E4" s="2">
        <f>IFERROR(SUMIFS(Trades!N:N,Trades!A:A,"2026-01*",Trades!N:N,"&gt;0")/-SUMIFS(Trades!N:N,Trades!A:A,"2026-01*",Trades!N:N,"&lt;0"),"")</f>
        <v/>
      </c>
    </row>
    <row r="5">
      <c r="A5" t="inlineStr">
        <is>
          <t>2026-02</t>
        </is>
      </c>
      <c r="B5">
        <f>COUNTIFS(Trades!A:A,"2026-02*")</f>
        <v/>
      </c>
      <c r="C5" s="3">
        <f>SUMIFS(Trades!N:N,Trades!A:A,"2026-02*")</f>
        <v/>
      </c>
      <c r="D5">
        <f>COUNTIFS(Trades!A:A,"2026-02*",Trades!N:N,"&gt;0")</f>
        <v/>
      </c>
      <c r="E5" s="2">
        <f>IFERROR(SUMIFS(Trades!N:N,Trades!A:A,"2026-02*",Trades!N:N,"&gt;0")/-SUMIFS(Trades!N:N,Trades!A:A,"2026-02*",Trades!N:N,"&lt;0"),"")</f>
        <v/>
      </c>
    </row>
    <row r="6">
      <c r="A6" t="inlineStr">
        <is>
          <t>2026-03</t>
        </is>
      </c>
      <c r="B6">
        <f>COUNTIFS(Trades!A:A,"2026-03*")</f>
        <v/>
      </c>
      <c r="C6" s="3">
        <f>SUMIFS(Trades!N:N,Trades!A:A,"2026-03*")</f>
        <v/>
      </c>
      <c r="D6">
        <f>COUNTIFS(Trades!A:A,"2026-03*",Trades!N:N,"&gt;0")</f>
        <v/>
      </c>
      <c r="E6" s="2">
        <f>IFERROR(SUMIFS(Trades!N:N,Trades!A:A,"2026-03*",Trades!N:N,"&gt;0")/-SUMIFS(Trades!N:N,Trades!A:A,"2026-03*",Trades!N:N,"&lt;0"),"")</f>
        <v/>
      </c>
    </row>
    <row r="7">
      <c r="A7" t="inlineStr">
        <is>
          <t>2026-04</t>
        </is>
      </c>
      <c r="B7">
        <f>COUNTIFS(Trades!A:A,"2026-04*")</f>
        <v/>
      </c>
      <c r="C7" s="3">
        <f>SUMIFS(Trades!N:N,Trades!A:A,"2026-04*")</f>
        <v/>
      </c>
      <c r="D7">
        <f>COUNTIFS(Trades!A:A,"2026-04*",Trades!N:N,"&gt;0")</f>
        <v/>
      </c>
      <c r="E7" s="2">
        <f>IFERROR(SUMIFS(Trades!N:N,Trades!A:A,"2026-04*",Trades!N:N,"&gt;0")/-SUMIFS(Trades!N:N,Trades!A:A,"2026-04*",Trades!N:N,"&lt;0"),"")</f>
        <v/>
      </c>
    </row>
    <row r="8">
      <c r="A8" t="inlineStr">
        <is>
          <t>2026-05</t>
        </is>
      </c>
      <c r="B8">
        <f>COUNTIFS(Trades!A:A,"2026-05*")</f>
        <v/>
      </c>
      <c r="C8" s="3">
        <f>SUMIFS(Trades!N:N,Trades!A:A,"2026-05*")</f>
        <v/>
      </c>
      <c r="D8">
        <f>COUNTIFS(Trades!A:A,"2026-05*",Trades!N:N,"&gt;0")</f>
        <v/>
      </c>
      <c r="E8" s="2">
        <f>IFERROR(SUMIFS(Trades!N:N,Trades!A:A,"2026-05*",Trades!N:N,"&gt;0")/-SUMIFS(Trades!N:N,Trades!A:A,"2026-05*",Trades!N:N,"&lt;0"),"")</f>
        <v/>
      </c>
    </row>
    <row r="9">
      <c r="A9" t="inlineStr">
        <is>
          <t>2026-06</t>
        </is>
      </c>
      <c r="B9">
        <f>COUNTIFS(Trades!A:A,"2026-06*")</f>
        <v/>
      </c>
      <c r="C9" s="3">
        <f>SUMIFS(Trades!N:N,Trades!A:A,"2026-06*")</f>
        <v/>
      </c>
      <c r="D9">
        <f>COUNTIFS(Trades!A:A,"2026-06*",Trades!N:N,"&gt;0")</f>
        <v/>
      </c>
      <c r="E9" s="2">
        <f>IFERROR(SUMIFS(Trades!N:N,Trades!A:A,"2026-06*",Trades!N:N,"&gt;0")/-SUMIFS(Trades!N:N,Trades!A:A,"2026-06*",Trades!N:N,"&lt;0"),"")</f>
        <v/>
      </c>
    </row>
    <row r="10">
      <c r="A10" t="inlineStr">
        <is>
          <t>2026-07</t>
        </is>
      </c>
      <c r="B10">
        <f>COUNTIFS(Trades!A:A,"2026-07*")</f>
        <v/>
      </c>
      <c r="C10" s="3">
        <f>SUMIFS(Trades!N:N,Trades!A:A,"2026-07*")</f>
        <v/>
      </c>
      <c r="D10">
        <f>COUNTIFS(Trades!A:A,"2026-07*",Trades!N:N,"&gt;0")</f>
        <v/>
      </c>
      <c r="E10" s="2">
        <f>IFERROR(SUMIFS(Trades!N:N,Trades!A:A,"2026-07*",Trades!N:N,"&gt;0")/-SUMIFS(Trades!N:N,Trades!A:A,"2026-07*",Trades!N:N,"&lt;0"),"")</f>
        <v/>
      </c>
    </row>
    <row r="11">
      <c r="A11" t="inlineStr">
        <is>
          <t>2026-08</t>
        </is>
      </c>
      <c r="B11">
        <f>COUNTIFS(Trades!A:A,"2026-08*")</f>
        <v/>
      </c>
      <c r="C11" s="3">
        <f>SUMIFS(Trades!N:N,Trades!A:A,"2026-08*")</f>
        <v/>
      </c>
      <c r="D11">
        <f>COUNTIFS(Trades!A:A,"2026-08*",Trades!N:N,"&gt;0")</f>
        <v/>
      </c>
      <c r="E11" s="2">
        <f>IFERROR(SUMIFS(Trades!N:N,Trades!A:A,"2026-08*",Trades!N:N,"&gt;0")/-SUMIFS(Trades!N:N,Trades!A:A,"2026-08*",Trades!N:N,"&lt;0"),"")</f>
        <v/>
      </c>
    </row>
    <row r="12">
      <c r="A12" t="inlineStr">
        <is>
          <t>2026-09</t>
        </is>
      </c>
      <c r="B12">
        <f>COUNTIFS(Trades!A:A,"2026-09*")</f>
        <v/>
      </c>
      <c r="C12" s="3">
        <f>SUMIFS(Trades!N:N,Trades!A:A,"2026-09*")</f>
        <v/>
      </c>
      <c r="D12">
        <f>COUNTIFS(Trades!A:A,"2026-09*",Trades!N:N,"&gt;0")</f>
        <v/>
      </c>
      <c r="E12" s="2">
        <f>IFERROR(SUMIFS(Trades!N:N,Trades!A:A,"2026-09*",Trades!N:N,"&gt;0")/-SUMIFS(Trades!N:N,Trades!A:A,"2026-09*",Trades!N:N,"&lt;0"),"")</f>
        <v/>
      </c>
    </row>
    <row r="13">
      <c r="A13" t="inlineStr">
        <is>
          <t>2026-10</t>
        </is>
      </c>
      <c r="B13">
        <f>COUNTIFS(Trades!A:A,"2026-10*")</f>
        <v/>
      </c>
      <c r="C13" s="3">
        <f>SUMIFS(Trades!N:N,Trades!A:A,"2026-10*")</f>
        <v/>
      </c>
      <c r="D13">
        <f>COUNTIFS(Trades!A:A,"2026-10*",Trades!N:N,"&gt;0")</f>
        <v/>
      </c>
      <c r="E13" s="2">
        <f>IFERROR(SUMIFS(Trades!N:N,Trades!A:A,"2026-10*",Trades!N:N,"&gt;0")/-SUMIFS(Trades!N:N,Trades!A:A,"2026-10*",Trades!N:N,"&lt;0"),"")</f>
        <v/>
      </c>
    </row>
    <row r="14">
      <c r="A14" t="inlineStr">
        <is>
          <t>2026-11</t>
        </is>
      </c>
      <c r="B14">
        <f>COUNTIFS(Trades!A:A,"2026-11*")</f>
        <v/>
      </c>
      <c r="C14" s="3">
        <f>SUMIFS(Trades!N:N,Trades!A:A,"2026-11*")</f>
        <v/>
      </c>
      <c r="D14">
        <f>COUNTIFS(Trades!A:A,"2026-11*",Trades!N:N,"&gt;0")</f>
        <v/>
      </c>
      <c r="E14" s="2">
        <f>IFERROR(SUMIFS(Trades!N:N,Trades!A:A,"2026-11*",Trades!N:N,"&gt;0")/-SUMIFS(Trades!N:N,Trades!A:A,"2026-11*",Trades!N:N,"&lt;0"),"")</f>
        <v/>
      </c>
    </row>
    <row r="15">
      <c r="A15" s="6" t="inlineStr">
        <is>
          <t>Total</t>
        </is>
      </c>
      <c r="B15" s="6">
        <f>SUM(B2:B14)</f>
        <v/>
      </c>
      <c r="C15" s="7">
        <f>SUM(C2:C14)</f>
        <v/>
      </c>
      <c r="D15" s="6">
        <f>SUM(D2:D14)</f>
        <v/>
      </c>
      <c r="E15" s="8">
        <f>IFERROR(SUMIF(Trades!N:N,"&gt;0")/-SUMIF(Trades!N:N,"&lt;0"),"")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P&amp;L assumes one Micro Nasdaq (MNQ) contract: 2 $ per point, 1.20 $ commission per round trip. Adjust the factors in column N for other instruments.</t>
        </is>
      </c>
    </row>
    <row r="2">
      <c r="A2" t="inlineStr">
        <is>
          <t>Reason codes used by the simulator: Target, Stop, BE (break-even stop), Time (60-minute rule), EOD (15:55 flat).</t>
        </is>
      </c>
    </row>
    <row r="3">
      <c r="A3" t="inlineStr">
        <is>
          <t>The first five rows are trades of the published test year, as examples; overwrite them.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2026-11-06T13:18:06Z</dcterms:created>
  <dcterms:modified xmlns:dcterms="http://purl.org/dc/terms/" xmlns:xsi="http://www.w3.org/2001/XMLSchema-instance" xsi:type="dcterms:W3CDTF">2026-11-06T13:18:06Z</dcterms:modified>
</cp:coreProperties>
</file>